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_PC\Desktop\ทำแนวปฏิบัติบริการสังคม 16.6.68\"/>
    </mc:Choice>
  </mc:AlternateContent>
  <xr:revisionPtr revIDLastSave="0" documentId="13_ncr:1_{35FD883F-0A7B-488E-870D-0C13466A742C}" xr6:coauthVersionLast="47" xr6:coauthVersionMax="47" xr10:uidLastSave="{00000000-0000-0000-0000-000000000000}"/>
  <bookViews>
    <workbookView xWindow="-120" yWindow="-120" windowWidth="29040" windowHeight="15720" xr2:uid="{6C3B602F-C78E-430D-A2A2-A7BC0B13AB82}"/>
  </bookViews>
  <sheets>
    <sheet name="แบบฟอร์มทะเบียนคุม 003" sheetId="1" r:id="rId1"/>
    <sheet name="ส่วนกลาง" sheetId="4" state="hidden" r:id="rId2"/>
    <sheet name="พื้นที่" sheetId="3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G17" i="1"/>
  <c r="H17" i="1" s="1"/>
  <c r="H22" i="1"/>
  <c r="D22" i="1" s="1"/>
  <c r="D14" i="1"/>
  <c r="H24" i="1"/>
  <c r="D24" i="1" s="1"/>
  <c r="H23" i="1"/>
  <c r="D23" i="1" s="1"/>
  <c r="G20" i="1"/>
  <c r="H20" i="1" s="1"/>
  <c r="H13" i="1"/>
  <c r="D13" i="1" s="1"/>
  <c r="C15" i="1"/>
  <c r="E15" i="1"/>
  <c r="F15" i="1"/>
  <c r="G15" i="1"/>
  <c r="F25" i="1"/>
  <c r="G25" i="1"/>
  <c r="H12" i="1"/>
  <c r="D12" i="1" s="1"/>
  <c r="D14" i="3"/>
  <c r="F14" i="3"/>
  <c r="G14" i="3"/>
  <c r="C14" i="3"/>
  <c r="G16" i="4"/>
  <c r="H16" i="4" s="1"/>
  <c r="E16" i="4"/>
  <c r="G15" i="4"/>
  <c r="H15" i="4" s="1"/>
  <c r="E15" i="4"/>
  <c r="G14" i="4"/>
  <c r="F14" i="4"/>
  <c r="E14" i="4"/>
  <c r="H11" i="4"/>
  <c r="H14" i="4" s="1"/>
  <c r="D11" i="4"/>
  <c r="H11" i="3"/>
  <c r="H14" i="3" s="1"/>
  <c r="E11" i="3"/>
  <c r="E14" i="3" s="1"/>
  <c r="C26" i="1" l="1"/>
  <c r="D25" i="1"/>
  <c r="G26" i="1"/>
  <c r="F26" i="1"/>
  <c r="H25" i="1"/>
  <c r="H15" i="1"/>
  <c r="D15" i="1"/>
  <c r="D26" i="1" s="1"/>
  <c r="E25" i="1"/>
  <c r="E26" i="1" s="1"/>
  <c r="H26" i="1" l="1"/>
</calcChain>
</file>

<file path=xl/sharedStrings.xml><?xml version="1.0" encoding="utf-8"?>
<sst xmlns="http://schemas.openxmlformats.org/spreadsheetml/2006/main" count="116" uniqueCount="69">
  <si>
    <t>ลำดับที่</t>
  </si>
  <si>
    <t>ชื่อโครงการ/กิจกรรม</t>
  </si>
  <si>
    <t>จำนวนเงินรายรับของโครงการ</t>
  </si>
  <si>
    <t>มหาวิทยาลัย 3%</t>
  </si>
  <si>
    <t xml:space="preserve">บำรุงมหาวิทยาลัยไม่น้อยกว่าร้อยละ 10 </t>
  </si>
  <si>
    <t>มหาวิทยาลัยเทคโนโลยีราชมงคลล้านนา</t>
  </si>
  <si>
    <t>หน่วยงาน..................................................</t>
  </si>
  <si>
    <t>ณ วันที่ ............................................</t>
  </si>
  <si>
    <t>ทะเบียนคุมเงินค่าบำรุงมหาวิทยาลัยจากการรับงานโครงการบริการสังคม</t>
  </si>
  <si>
    <t>จัดสรรเงินค่าบำรุงมหาวิทยาลัยให้หน่วยงาน (บาท)</t>
  </si>
  <si>
    <t xml:space="preserve">  รวมทั้งสิ้น</t>
  </si>
  <si>
    <r>
      <rPr>
        <b/>
        <sz val="18"/>
        <color theme="1"/>
        <rFont val="TH SarabunIT๙"/>
        <family val="2"/>
      </rPr>
      <t>หมายเหตุ</t>
    </r>
    <r>
      <rPr>
        <sz val="18"/>
        <color theme="1"/>
        <rFont val="TH SarabunIT๙"/>
        <family val="2"/>
      </rPr>
      <t xml:space="preserve">  </t>
    </r>
  </si>
  <si>
    <t>1.กรณีโครงการบริการวิชาการที่มีการดำเนินการร่วมกันตั้งแต่ 2 หน่วยงานขึ้นไป ให้หัวหน้าโครงการกำหนดสัดส่วนเงินค่าบำรุงหน่วยงานให้แต่ละหน่วยงานไว้ในโครงการ</t>
  </si>
  <si>
    <t>2. กรณีโครงการมีค่าเสื่อมราคาครุภัณฑ์ เครื่องมือ และอุปกรณ์ ให้นำส่งเป็นเงินค่าบำรุงหน่วยงาน</t>
  </si>
  <si>
    <t>3. กรณีใช้สถานที่ของมหาวิทยาลัยในการจัดโครงการให้นำส่งเป็นเงินค่าบำรุงมหาวิทยาลัย / กรณีใช้สถานที่ของพื้นที่ให้นำส่งเป็นเงินค่าบำรุงหน่วยงาน (พื้นที่)</t>
  </si>
  <si>
    <t>4. หน่วยงาน 3% หมายถึง คณะ สถาบัน สำนัก (16 หน่วยงาน)</t>
  </si>
  <si>
    <t xml:space="preserve">หน่วยงาน </t>
  </si>
  <si>
    <t>หน่วยงาน (3%)</t>
  </si>
  <si>
    <t>หน่วยงานต้นสังกัดที่รับงาน  (4%)</t>
  </si>
  <si>
    <t>หมายเหตุ</t>
  </si>
  <si>
    <t>รวมหน่วยงาน (3%+4%)</t>
  </si>
  <si>
    <t>5. หน่วยงานต้นสังกัดที่รับงาน 4% หมายถึง หน่วยงานระดับกองขึ้นไป</t>
  </si>
  <si>
    <t>สาขาโยธา ตาก</t>
  </si>
  <si>
    <t>สาขาโยธา เชียงใหม่</t>
  </si>
  <si>
    <t>(ชื่อหน่วยงานต้นสังกัด)</t>
  </si>
  <si>
    <t xml:space="preserve">    ค่าเสื่อมราคาครุภัณฑ์ 100,000 บาท</t>
  </si>
  <si>
    <t xml:space="preserve">    ค่าบำรุงสถานที่    70,0000 บาท (กรณีส่วนกลาง)</t>
  </si>
  <si>
    <t>ตย.1 โครงการทดสอบวัสดุ คณะวิศวฯ เชียงใหม่</t>
  </si>
  <si>
    <t>ตย.4  โครงการทดสอบวัสดุ คณะวิศวฯ ตาก</t>
  </si>
  <si>
    <r>
      <rPr>
        <b/>
        <sz val="18"/>
        <color theme="1"/>
        <rFont val="TH SarabunIT๙"/>
        <family val="2"/>
      </rPr>
      <t>ตย.2</t>
    </r>
    <r>
      <rPr>
        <sz val="18"/>
        <color theme="1"/>
        <rFont val="TH SarabunIT๙"/>
        <family val="2"/>
      </rPr>
      <t xml:space="preserve"> โครงการบริการจัดอบรมของสำนักวิทยบริการฯ</t>
    </r>
  </si>
  <si>
    <t>ตย. 3โครงกรอบรมทรัพย์สินทางปัญญาของ สทส.</t>
  </si>
  <si>
    <t xml:space="preserve">    ค่าเสื่อมราคาครุภัณฑ์ 100,000 บาท (ให้คณะ)</t>
  </si>
  <si>
    <t xml:space="preserve"> (ส่งที่กองคลัง)</t>
  </si>
  <si>
    <t>คณะ/สถาบัน/สำนัก (3%)</t>
  </si>
  <si>
    <t>หน่วยงาน (คณะ/สถาบัน/สำนัก)...............................................................................</t>
  </si>
  <si>
    <t>ณ วันที่ ................................................................</t>
  </si>
  <si>
    <t xml:space="preserve">    รวม</t>
  </si>
  <si>
    <t>แบบ บกส 003</t>
  </si>
  <si>
    <r>
      <rPr>
        <b/>
        <u/>
        <sz val="18"/>
        <color theme="1"/>
        <rFont val="TH SarabunIT๙"/>
        <family val="2"/>
      </rPr>
      <t>หมายเหตุ</t>
    </r>
    <r>
      <rPr>
        <u/>
        <sz val="18"/>
        <color theme="1"/>
        <rFont val="TH SarabunIT๙"/>
        <family val="2"/>
      </rPr>
      <t xml:space="preserve">  </t>
    </r>
  </si>
  <si>
    <t>แบบ บกส 003/2</t>
  </si>
  <si>
    <t>แบบ บกส 003/1</t>
  </si>
  <si>
    <t>1. กรณีโครงการบริการวิชาการที่มีการดำเนินการร่วมกันตั้งแต่ 2 หน่วยงานขึ้นไป ให้หัวหน้าโครงการกำหนดสัดส่วนเงินค่าบำรุงหน่วยงานให้แต่ละหน่วยงานไว้ในโครงการ</t>
  </si>
  <si>
    <t>สำหรับพื้นที่และสวก.</t>
  </si>
  <si>
    <t>สำนักงานบริหารมหาวิทยาลัย/สวก. (3%)</t>
  </si>
  <si>
    <t xml:space="preserve">    ค่าบำรุงสถานที่    50,0000 บาท </t>
  </si>
  <si>
    <t>สำหรับกองคลังและหน่วยงานระดับคณะที่ตั้งในจังหวัดเชียงใหม่</t>
  </si>
  <si>
    <t>งานทรัพย์สินและจัดหารายได้</t>
  </si>
  <si>
    <t>งานพัฒนาระบบสารสนเทศ</t>
  </si>
  <si>
    <t xml:space="preserve">4. หน่วยงาน 3% หมายถึง สำนักงานบริหารมหาวิทยาลัย และสถาบันวิจัยเทคโนโลยีเกษตร (สวก.) </t>
  </si>
  <si>
    <t xml:space="preserve">3. กรณีใช้สถานที่ของมหาวิทยาลัยในการจัดโครงการให้นำส่งเป็นเงินค่าบำรุงมหาวิทยาลัย / กรณีใช้สถานที่ของพื้นที่ให้นำส่งเป็นเงินสำนักงานบริหารมหาวิทยาลัยและสถาบันวิจัยเทคโนโลยีเกษตร </t>
  </si>
  <si>
    <t>(2)</t>
  </si>
  <si>
    <t>(3)</t>
  </si>
  <si>
    <t>(4)</t>
  </si>
  <si>
    <t>(1) = (2)+(5)</t>
  </si>
  <si>
    <t>รวม</t>
  </si>
  <si>
    <t>จำนวนเงินรายรับของโครงการ (บาท)</t>
  </si>
  <si>
    <t>บำรุงมหาวิทยาลัยไม่น้อยกว่าร้อยละ 10 /ค่าเสื่อมราคา/ค่าบำรุงสถานที่ (บาท)</t>
  </si>
  <si>
    <t>(5) = (3)+(4)</t>
  </si>
  <si>
    <t xml:space="preserve">     (3) ค่าบำรุงสถานที่ 70,0000 บาท (ให้มหาวิทยาลัยทั้งจำนวน)</t>
  </si>
  <si>
    <t xml:space="preserve">     (2) ค่าเสื่อมราคาครุภัณฑ์ 100,000 บาท (ให้คณะทั้งจำนวน)</t>
  </si>
  <si>
    <t xml:space="preserve">     (2) ค่าเสื่อมราคาครุภัณฑ์ 100,000 บาท (ให้สาขาทั้งจำนวน)</t>
  </si>
  <si>
    <t xml:space="preserve">     (3) ค่าบำรุงสถานที่        50,0000 บาท (ให้พื้นที่ทั้งจำนวน)</t>
  </si>
  <si>
    <t xml:space="preserve">    (1) ค่าบำรุงมหาวิทยาลัย ไม่น้อยกว่าร้อยละ 10 (จัดสรร 3:4:3)</t>
  </si>
  <si>
    <t xml:space="preserve"> </t>
  </si>
  <si>
    <t>งานพัฒนาระบบสารสนเทศ สวส.</t>
  </si>
  <si>
    <t>ตย.2 โครงการบริการจัดอบรมของสำนักวิทยบริการฯ (สวส.)</t>
  </si>
  <si>
    <t>สทส.</t>
  </si>
  <si>
    <t>ตย.3 โครงกรอบรมทรัพย์สินทางปัญญาของสำนักงานบริหารทรัพย์สินและสิทธิประโยชน์ (สทส.)</t>
  </si>
  <si>
    <t>6. ให้คณะ สถาบัน สำนัก หรือหน่วยงานที่เรียกชื่อที่มีฐานะเทียบเท่าคณะที่ตั้งในจังหวัดเชียงใหม่ , กองคลัง งานคลังและพัสดุ จัดทำแบบฟอร์มนี้ (บกส. 003)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</si>
</sst>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8"/>
      <color rgb="FFFF0000"/>
      <name val="TH SarabunIT๙"/>
      <family val="2"/>
    </font>
    <font>
      <b/>
      <sz val="18"/>
      <color rgb="FFFF0000"/>
      <name val="TH SarabunIT๙"/>
      <family val="2"/>
    </font>
    <font>
      <u/>
      <sz val="18"/>
      <color theme="1"/>
      <name val="TH SarabunIT๙"/>
      <family val="2"/>
    </font>
    <font>
      <b/>
      <u/>
      <sz val="18"/>
      <color theme="1"/>
      <name val="TH SarabunIT๙"/>
      <family val="2"/>
    </font>
    <font>
      <sz val="18"/>
      <name val="TH SarabunIT๙"/>
      <family val="2"/>
    </font>
    <font>
      <b/>
      <sz val="18"/>
      <name val="TH SarabunIT๙"/>
      <family val="2"/>
    </font>
    <font>
      <sz val="14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1" xfId="0" applyFont="1" applyBorder="1"/>
    <xf numFmtId="0" fontId="2" fillId="0" borderId="1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7" xfId="0" applyFont="1" applyBorder="1"/>
    <xf numFmtId="0" fontId="3" fillId="0" borderId="25" xfId="0" applyFont="1" applyBorder="1"/>
    <xf numFmtId="0" fontId="2" fillId="0" borderId="26" xfId="0" applyFont="1" applyBorder="1"/>
    <xf numFmtId="0" fontId="2" fillId="0" borderId="8" xfId="0" applyFont="1" applyBorder="1"/>
    <xf numFmtId="187" fontId="2" fillId="0" borderId="1" xfId="1" applyNumberFormat="1" applyFont="1" applyBorder="1"/>
    <xf numFmtId="187" fontId="2" fillId="0" borderId="27" xfId="1" applyNumberFormat="1" applyFont="1" applyBorder="1"/>
    <xf numFmtId="187" fontId="2" fillId="0" borderId="24" xfId="0" applyNumberFormat="1" applyFont="1" applyBorder="1"/>
    <xf numFmtId="0" fontId="2" fillId="0" borderId="11" xfId="0" applyFont="1" applyBorder="1" applyAlignment="1">
      <alignment horizontal="center"/>
    </xf>
    <xf numFmtId="187" fontId="2" fillId="0" borderId="0" xfId="1" applyNumberFormat="1" applyFont="1" applyBorder="1"/>
    <xf numFmtId="0" fontId="2" fillId="0" borderId="29" xfId="0" applyFont="1" applyBorder="1"/>
    <xf numFmtId="187" fontId="5" fillId="0" borderId="1" xfId="1" applyNumberFormat="1" applyFont="1" applyBorder="1"/>
    <xf numFmtId="187" fontId="2" fillId="0" borderId="4" xfId="1" applyNumberFormat="1" applyFont="1" applyBorder="1"/>
    <xf numFmtId="187" fontId="2" fillId="0" borderId="28" xfId="1" applyNumberFormat="1" applyFont="1" applyBorder="1"/>
    <xf numFmtId="0" fontId="2" fillId="0" borderId="7" xfId="0" applyFont="1" applyBorder="1" applyAlignment="1">
      <alignment horizontal="center"/>
    </xf>
    <xf numFmtId="187" fontId="2" fillId="3" borderId="2" xfId="1" applyNumberFormat="1" applyFont="1" applyFill="1" applyBorder="1"/>
    <xf numFmtId="187" fontId="2" fillId="3" borderId="26" xfId="1" applyNumberFormat="1" applyFont="1" applyFill="1" applyBorder="1"/>
    <xf numFmtId="0" fontId="2" fillId="3" borderId="11" xfId="0" applyFont="1" applyFill="1" applyBorder="1"/>
    <xf numFmtId="3" fontId="3" fillId="3" borderId="2" xfId="0" applyNumberFormat="1" applyFont="1" applyFill="1" applyBorder="1"/>
    <xf numFmtId="0" fontId="3" fillId="0" borderId="2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87" fontId="5" fillId="0" borderId="28" xfId="1" applyNumberFormat="1" applyFont="1" applyBorder="1"/>
    <xf numFmtId="187" fontId="5" fillId="3" borderId="2" xfId="1" applyNumberFormat="1" applyFont="1" applyFill="1" applyBorder="1"/>
    <xf numFmtId="3" fontId="2" fillId="0" borderId="4" xfId="0" applyNumberFormat="1" applyFont="1" applyBorder="1"/>
    <xf numFmtId="187" fontId="2" fillId="0" borderId="2" xfId="0" applyNumberFormat="1" applyFont="1" applyBorder="1"/>
    <xf numFmtId="3" fontId="2" fillId="0" borderId="28" xfId="0" applyNumberFormat="1" applyFont="1" applyBorder="1"/>
    <xf numFmtId="3" fontId="2" fillId="0" borderId="1" xfId="0" applyNumberFormat="1" applyFont="1" applyBorder="1"/>
    <xf numFmtId="187" fontId="2" fillId="0" borderId="29" xfId="0" applyNumberFormat="1" applyFont="1" applyBorder="1"/>
    <xf numFmtId="187" fontId="2" fillId="0" borderId="22" xfId="0" applyNumberFormat="1" applyFont="1" applyBorder="1"/>
    <xf numFmtId="187" fontId="3" fillId="3" borderId="11" xfId="0" applyNumberFormat="1" applyFont="1" applyFill="1" applyBorder="1"/>
    <xf numFmtId="0" fontId="3" fillId="0" borderId="7" xfId="0" applyFont="1" applyBorder="1"/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187" fontId="5" fillId="0" borderId="2" xfId="0" applyNumberFormat="1" applyFont="1" applyBorder="1"/>
    <xf numFmtId="187" fontId="3" fillId="0" borderId="11" xfId="0" applyNumberFormat="1" applyFont="1" applyBorder="1"/>
    <xf numFmtId="0" fontId="2" fillId="3" borderId="34" xfId="0" applyFont="1" applyFill="1" applyBorder="1" applyAlignment="1">
      <alignment horizontal="center"/>
    </xf>
    <xf numFmtId="0" fontId="3" fillId="3" borderId="30" xfId="0" applyFont="1" applyFill="1" applyBorder="1"/>
    <xf numFmtId="187" fontId="2" fillId="3" borderId="4" xfId="1" applyNumberFormat="1" applyFont="1" applyFill="1" applyBorder="1"/>
    <xf numFmtId="187" fontId="2" fillId="3" borderId="35" xfId="1" applyNumberFormat="1" applyFont="1" applyFill="1" applyBorder="1"/>
    <xf numFmtId="187" fontId="5" fillId="3" borderId="4" xfId="1" applyNumberFormat="1" applyFont="1" applyFill="1" applyBorder="1"/>
    <xf numFmtId="187" fontId="3" fillId="3" borderId="30" xfId="0" applyNumberFormat="1" applyFont="1" applyFill="1" applyBorder="1"/>
    <xf numFmtId="187" fontId="2" fillId="0" borderId="23" xfId="0" applyNumberFormat="1" applyFont="1" applyBorder="1"/>
    <xf numFmtId="0" fontId="2" fillId="3" borderId="36" xfId="0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3" fillId="0" borderId="30" xfId="0" applyFont="1" applyBorder="1"/>
    <xf numFmtId="187" fontId="2" fillId="0" borderId="35" xfId="1" applyNumberFormat="1" applyFont="1" applyBorder="1"/>
    <xf numFmtId="187" fontId="5" fillId="0" borderId="4" xfId="1" applyNumberFormat="1" applyFont="1" applyBorder="1"/>
    <xf numFmtId="187" fontId="2" fillId="0" borderId="30" xfId="0" applyNumberFormat="1" applyFont="1" applyBorder="1"/>
    <xf numFmtId="0" fontId="2" fillId="0" borderId="38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87" fontId="2" fillId="2" borderId="6" xfId="1" applyNumberFormat="1" applyFont="1" applyFill="1" applyBorder="1"/>
    <xf numFmtId="187" fontId="2" fillId="2" borderId="32" xfId="1" applyNumberFormat="1" applyFont="1" applyFill="1" applyBorder="1"/>
    <xf numFmtId="3" fontId="3" fillId="2" borderId="6" xfId="0" applyNumberFormat="1" applyFont="1" applyFill="1" applyBorder="1"/>
    <xf numFmtId="3" fontId="6" fillId="2" borderId="6" xfId="0" applyNumberFormat="1" applyFont="1" applyFill="1" applyBorder="1"/>
    <xf numFmtId="3" fontId="3" fillId="2" borderId="9" xfId="0" applyNumberFormat="1" applyFont="1" applyFill="1" applyBorder="1"/>
    <xf numFmtId="0" fontId="2" fillId="2" borderId="33" xfId="0" applyFont="1" applyFill="1" applyBorder="1"/>
    <xf numFmtId="0" fontId="2" fillId="4" borderId="37" xfId="0" applyFont="1" applyFill="1" applyBorder="1" applyAlignment="1">
      <alignment horizontal="center"/>
    </xf>
    <xf numFmtId="0" fontId="3" fillId="4" borderId="9" xfId="0" applyFont="1" applyFill="1" applyBorder="1"/>
    <xf numFmtId="187" fontId="2" fillId="4" borderId="5" xfId="1" applyNumberFormat="1" applyFont="1" applyFill="1" applyBorder="1"/>
    <xf numFmtId="187" fontId="2" fillId="4" borderId="17" xfId="1" applyNumberFormat="1" applyFont="1" applyFill="1" applyBorder="1"/>
    <xf numFmtId="187" fontId="5" fillId="4" borderId="5" xfId="1" applyNumberFormat="1" applyFont="1" applyFill="1" applyBorder="1"/>
    <xf numFmtId="187" fontId="3" fillId="4" borderId="10" xfId="0" applyNumberFormat="1" applyFont="1" applyFill="1" applyBorder="1"/>
    <xf numFmtId="187" fontId="3" fillId="4" borderId="33" xfId="0" applyNumberFormat="1" applyFont="1" applyFill="1" applyBorder="1"/>
    <xf numFmtId="0" fontId="3" fillId="0" borderId="20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3" borderId="20" xfId="0" applyFont="1" applyFill="1" applyBorder="1"/>
    <xf numFmtId="3" fontId="3" fillId="3" borderId="28" xfId="0" applyNumberFormat="1" applyFont="1" applyFill="1" applyBorder="1"/>
    <xf numFmtId="3" fontId="3" fillId="3" borderId="1" xfId="0" applyNumberFormat="1" applyFont="1" applyFill="1" applyBorder="1"/>
    <xf numFmtId="0" fontId="7" fillId="0" borderId="0" xfId="0" applyFont="1"/>
    <xf numFmtId="0" fontId="2" fillId="3" borderId="29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left"/>
    </xf>
    <xf numFmtId="187" fontId="2" fillId="3" borderId="28" xfId="1" applyNumberFormat="1" applyFont="1" applyFill="1" applyBorder="1"/>
    <xf numFmtId="187" fontId="2" fillId="3" borderId="0" xfId="1" applyNumberFormat="1" applyFont="1" applyFill="1" applyBorder="1"/>
    <xf numFmtId="3" fontId="6" fillId="3" borderId="28" xfId="0" applyNumberFormat="1" applyFont="1" applyFill="1" applyBorder="1"/>
    <xf numFmtId="3" fontId="3" fillId="3" borderId="29" xfId="0" applyNumberFormat="1" applyFont="1" applyFill="1" applyBorder="1"/>
    <xf numFmtId="0" fontId="2" fillId="4" borderId="40" xfId="0" applyFont="1" applyFill="1" applyBorder="1" applyAlignment="1">
      <alignment horizontal="center"/>
    </xf>
    <xf numFmtId="0" fontId="3" fillId="4" borderId="10" xfId="0" applyFont="1" applyFill="1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187" fontId="2" fillId="3" borderId="1" xfId="1" applyNumberFormat="1" applyFont="1" applyFill="1" applyBorder="1"/>
    <xf numFmtId="3" fontId="6" fillId="3" borderId="1" xfId="0" applyNumberFormat="1" applyFont="1" applyFill="1" applyBorder="1"/>
    <xf numFmtId="187" fontId="2" fillId="0" borderId="1" xfId="0" applyNumberFormat="1" applyFont="1" applyBorder="1"/>
    <xf numFmtId="3" fontId="3" fillId="3" borderId="22" xfId="0" applyNumberFormat="1" applyFont="1" applyFill="1" applyBorder="1"/>
    <xf numFmtId="0" fontId="2" fillId="2" borderId="1" xfId="0" applyFont="1" applyFill="1" applyBorder="1"/>
    <xf numFmtId="187" fontId="3" fillId="4" borderId="1" xfId="0" applyNumberFormat="1" applyFont="1" applyFill="1" applyBorder="1"/>
    <xf numFmtId="187" fontId="3" fillId="0" borderId="1" xfId="0" applyNumberFormat="1" applyFont="1" applyBorder="1"/>
    <xf numFmtId="0" fontId="3" fillId="0" borderId="1" xfId="0" applyFont="1" applyBorder="1"/>
    <xf numFmtId="0" fontId="3" fillId="3" borderId="19" xfId="0" applyFont="1" applyFill="1" applyBorder="1" applyAlignment="1">
      <alignment horizontal="center" vertical="center" wrapText="1"/>
    </xf>
    <xf numFmtId="187" fontId="2" fillId="0" borderId="21" xfId="1" applyNumberFormat="1" applyFont="1" applyBorder="1"/>
    <xf numFmtId="3" fontId="3" fillId="4" borderId="33" xfId="0" applyNumberFormat="1" applyFont="1" applyFill="1" applyBorder="1"/>
    <xf numFmtId="187" fontId="3" fillId="4" borderId="20" xfId="1" applyNumberFormat="1" applyFont="1" applyFill="1" applyBorder="1"/>
    <xf numFmtId="3" fontId="3" fillId="2" borderId="32" xfId="0" applyNumberFormat="1" applyFont="1" applyFill="1" applyBorder="1"/>
    <xf numFmtId="0" fontId="2" fillId="0" borderId="13" xfId="0" applyFont="1" applyBorder="1" applyAlignment="1">
      <alignment horizontal="center" vertical="center"/>
    </xf>
    <xf numFmtId="3" fontId="3" fillId="2" borderId="33" xfId="0" applyNumberFormat="1" applyFont="1" applyFill="1" applyBorder="1"/>
    <xf numFmtId="0" fontId="9" fillId="0" borderId="13" xfId="0" applyFont="1" applyBorder="1" applyAlignment="1">
      <alignment horizontal="center" wrapText="1"/>
    </xf>
    <xf numFmtId="187" fontId="9" fillId="0" borderId="21" xfId="1" applyNumberFormat="1" applyFont="1" applyBorder="1"/>
    <xf numFmtId="3" fontId="10" fillId="2" borderId="33" xfId="0" applyNumberFormat="1" applyFont="1" applyFill="1" applyBorder="1"/>
    <xf numFmtId="3" fontId="2" fillId="0" borderId="0" xfId="0" applyNumberFormat="1" applyFont="1"/>
    <xf numFmtId="187" fontId="2" fillId="0" borderId="0" xfId="0" applyNumberFormat="1" applyFont="1"/>
    <xf numFmtId="187" fontId="2" fillId="0" borderId="19" xfId="1" applyNumberFormat="1" applyFont="1" applyBorder="1"/>
    <xf numFmtId="187" fontId="9" fillId="0" borderId="19" xfId="1" applyNumberFormat="1" applyFont="1" applyBorder="1"/>
    <xf numFmtId="187" fontId="3" fillId="0" borderId="15" xfId="0" applyNumberFormat="1" applyFont="1" applyBorder="1"/>
    <xf numFmtId="0" fontId="2" fillId="0" borderId="19" xfId="0" applyFont="1" applyBorder="1"/>
    <xf numFmtId="187" fontId="3" fillId="0" borderId="0" xfId="0" applyNumberFormat="1" applyFont="1"/>
    <xf numFmtId="187" fontId="3" fillId="2" borderId="33" xfId="1" applyNumberFormat="1" applyFont="1" applyFill="1" applyBorder="1"/>
    <xf numFmtId="187" fontId="2" fillId="0" borderId="19" xfId="1" applyNumberFormat="1" applyFont="1" applyBorder="1" applyAlignment="1">
      <alignment vertical="center"/>
    </xf>
    <xf numFmtId="187" fontId="3" fillId="0" borderId="19" xfId="1" applyNumberFormat="1" applyFont="1" applyBorder="1"/>
    <xf numFmtId="0" fontId="2" fillId="0" borderId="21" xfId="0" quotePrefix="1" applyFont="1" applyBorder="1" applyAlignment="1">
      <alignment horizontal="center" vertical="center" wrapText="1"/>
    </xf>
    <xf numFmtId="187" fontId="2" fillId="0" borderId="20" xfId="1" applyNumberFormat="1" applyFont="1" applyBorder="1"/>
    <xf numFmtId="187" fontId="9" fillId="0" borderId="20" xfId="1" applyNumberFormat="1" applyFont="1" applyBorder="1"/>
    <xf numFmtId="187" fontId="3" fillId="0" borderId="17" xfId="0" applyNumberFormat="1" applyFont="1" applyBorder="1"/>
    <xf numFmtId="0" fontId="2" fillId="0" borderId="20" xfId="0" applyFont="1" applyBorder="1"/>
    <xf numFmtId="187" fontId="3" fillId="0" borderId="21" xfId="1" applyNumberFormat="1" applyFont="1" applyBorder="1"/>
    <xf numFmtId="187" fontId="10" fillId="0" borderId="21" xfId="1" applyNumberFormat="1" applyFont="1" applyBorder="1"/>
    <xf numFmtId="0" fontId="2" fillId="0" borderId="21" xfId="0" applyFont="1" applyBorder="1" applyAlignment="1">
      <alignment wrapText="1"/>
    </xf>
    <xf numFmtId="187" fontId="3" fillId="0" borderId="0" xfId="0" applyNumberFormat="1" applyFont="1" applyAlignment="1">
      <alignment vertical="top"/>
    </xf>
    <xf numFmtId="187" fontId="3" fillId="4" borderId="20" xfId="0" applyNumberFormat="1" applyFont="1" applyFill="1" applyBorder="1"/>
    <xf numFmtId="0" fontId="3" fillId="2" borderId="33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187" fontId="11" fillId="0" borderId="21" xfId="1" applyNumberFormat="1" applyFont="1" applyBorder="1"/>
    <xf numFmtId="187" fontId="2" fillId="4" borderId="13" xfId="1" applyNumberFormat="1" applyFont="1" applyFill="1" applyBorder="1" applyAlignment="1">
      <alignment horizontal="center"/>
    </xf>
    <xf numFmtId="187" fontId="3" fillId="0" borderId="21" xfId="1" applyNumberFormat="1" applyFont="1" applyBorder="1" applyAlignment="1">
      <alignment vertical="top"/>
    </xf>
    <xf numFmtId="187" fontId="10" fillId="0" borderId="21" xfId="1" applyNumberFormat="1" applyFont="1" applyBorder="1" applyAlignment="1">
      <alignment vertical="top"/>
    </xf>
    <xf numFmtId="187" fontId="11" fillId="0" borderId="21" xfId="1" applyNumberFormat="1" applyFont="1" applyBorder="1" applyAlignment="1">
      <alignment vertical="top"/>
    </xf>
    <xf numFmtId="0" fontId="3" fillId="0" borderId="42" xfId="0" applyFont="1" applyBorder="1" applyAlignment="1">
      <alignment horizontal="center"/>
    </xf>
    <xf numFmtId="187" fontId="3" fillId="0" borderId="41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187" fontId="2" fillId="0" borderId="21" xfId="1" applyNumberFormat="1" applyFont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187" fontId="2" fillId="0" borderId="20" xfId="1" applyNumberFormat="1" applyFont="1" applyBorder="1" applyAlignment="1">
      <alignment vertical="center"/>
    </xf>
    <xf numFmtId="187" fontId="2" fillId="4" borderId="13" xfId="1" applyNumberFormat="1" applyFont="1" applyFill="1" applyBorder="1" applyAlignment="1">
      <alignment vertical="center"/>
    </xf>
    <xf numFmtId="0" fontId="3" fillId="0" borderId="33" xfId="0" applyFont="1" applyBorder="1" applyAlignment="1">
      <alignment vertical="center"/>
    </xf>
    <xf numFmtId="187" fontId="2" fillId="0" borderId="2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57AFB-618A-46A5-8150-F38503B33E9E}">
  <dimension ref="A1:K33"/>
  <sheetViews>
    <sheetView tabSelected="1" zoomScale="84" zoomScaleNormal="84" workbookViewId="0">
      <selection activeCell="M19" sqref="M19"/>
    </sheetView>
  </sheetViews>
  <sheetFormatPr defaultRowHeight="23.25" x14ac:dyDescent="0.35"/>
  <cols>
    <col min="1" max="1" width="7.5" style="141" customWidth="1"/>
    <col min="2" max="2" width="49.5" style="2" customWidth="1"/>
    <col min="3" max="3" width="17.75" style="2" customWidth="1"/>
    <col min="4" max="4" width="21.75" style="2" customWidth="1"/>
    <col min="5" max="5" width="15.5" style="2" customWidth="1"/>
    <col min="6" max="6" width="17.75" style="2" customWidth="1"/>
    <col min="7" max="7" width="21.875" style="2" customWidth="1"/>
    <col min="8" max="8" width="15" style="2" customWidth="1"/>
    <col min="9" max="9" width="26.625" style="2" customWidth="1"/>
    <col min="10" max="11" width="11.125" style="2" bestFit="1" customWidth="1"/>
    <col min="12" max="12" width="14.5" style="2" bestFit="1" customWidth="1"/>
    <col min="13" max="16384" width="9" style="2"/>
  </cols>
  <sheetData>
    <row r="1" spans="1:11" x14ac:dyDescent="0.35">
      <c r="I1" s="3" t="s">
        <v>37</v>
      </c>
    </row>
    <row r="2" spans="1:11" x14ac:dyDescent="0.35">
      <c r="A2" s="158" t="s">
        <v>8</v>
      </c>
      <c r="B2" s="158"/>
      <c r="C2" s="158"/>
      <c r="D2" s="158"/>
      <c r="E2" s="158"/>
      <c r="F2" s="158"/>
      <c r="G2" s="158"/>
      <c r="H2" s="158"/>
      <c r="I2" s="158"/>
    </row>
    <row r="3" spans="1:11" x14ac:dyDescent="0.35">
      <c r="A3" s="158" t="s">
        <v>5</v>
      </c>
      <c r="B3" s="158"/>
      <c r="C3" s="158"/>
      <c r="D3" s="158"/>
      <c r="E3" s="158"/>
      <c r="F3" s="158"/>
      <c r="G3" s="158"/>
      <c r="H3" s="158"/>
      <c r="I3" s="158"/>
    </row>
    <row r="4" spans="1:11" x14ac:dyDescent="0.35">
      <c r="A4" s="158" t="s">
        <v>6</v>
      </c>
      <c r="B4" s="158"/>
      <c r="C4" s="158"/>
      <c r="D4" s="158"/>
      <c r="E4" s="158"/>
      <c r="F4" s="158"/>
      <c r="G4" s="158"/>
      <c r="H4" s="158"/>
      <c r="I4" s="158"/>
    </row>
    <row r="5" spans="1:11" x14ac:dyDescent="0.35">
      <c r="A5" s="158" t="s">
        <v>7</v>
      </c>
      <c r="B5" s="158"/>
      <c r="C5" s="158"/>
      <c r="D5" s="158"/>
      <c r="E5" s="158"/>
      <c r="F5" s="158"/>
      <c r="G5" s="158"/>
      <c r="H5" s="158"/>
      <c r="I5" s="158"/>
    </row>
    <row r="6" spans="1:11" ht="7.5" customHeight="1" thickBot="1" x14ac:dyDescent="0.4"/>
    <row r="7" spans="1:11" ht="24" customHeight="1" thickBot="1" x14ac:dyDescent="0.4">
      <c r="A7" s="165" t="s">
        <v>0</v>
      </c>
      <c r="B7" s="168" t="s">
        <v>1</v>
      </c>
      <c r="C7" s="160" t="s">
        <v>55</v>
      </c>
      <c r="D7" s="160" t="s">
        <v>56</v>
      </c>
      <c r="E7" s="163" t="s">
        <v>9</v>
      </c>
      <c r="F7" s="164"/>
      <c r="G7" s="164"/>
      <c r="H7" s="164"/>
      <c r="I7" s="9" t="s">
        <v>19</v>
      </c>
    </row>
    <row r="8" spans="1:11" ht="47.25" thickBot="1" x14ac:dyDescent="0.4">
      <c r="A8" s="166"/>
      <c r="B8" s="169"/>
      <c r="C8" s="161"/>
      <c r="D8" s="161"/>
      <c r="E8" s="110" t="s">
        <v>3</v>
      </c>
      <c r="F8" s="159" t="s">
        <v>16</v>
      </c>
      <c r="G8" s="159"/>
      <c r="H8" s="159"/>
      <c r="I8" s="46" t="s">
        <v>24</v>
      </c>
    </row>
    <row r="9" spans="1:11" ht="47.25" thickBot="1" x14ac:dyDescent="0.4">
      <c r="A9" s="166"/>
      <c r="B9" s="169"/>
      <c r="C9" s="161"/>
      <c r="D9" s="162"/>
      <c r="E9" s="88"/>
      <c r="F9" s="115" t="s">
        <v>17</v>
      </c>
      <c r="G9" s="117" t="s">
        <v>18</v>
      </c>
      <c r="H9" s="150" t="s">
        <v>20</v>
      </c>
      <c r="I9" s="47"/>
    </row>
    <row r="10" spans="1:11" ht="24" thickBot="1" x14ac:dyDescent="0.4">
      <c r="A10" s="167"/>
      <c r="B10" s="170"/>
      <c r="C10" s="162"/>
      <c r="D10" s="130" t="s">
        <v>53</v>
      </c>
      <c r="E10" s="130" t="s">
        <v>50</v>
      </c>
      <c r="F10" s="130" t="s">
        <v>51</v>
      </c>
      <c r="G10" s="130" t="s">
        <v>52</v>
      </c>
      <c r="H10" s="130" t="s">
        <v>57</v>
      </c>
      <c r="I10" s="46"/>
    </row>
    <row r="11" spans="1:11" x14ac:dyDescent="0.35">
      <c r="A11" s="151">
        <v>1</v>
      </c>
      <c r="B11" s="129" t="s">
        <v>27</v>
      </c>
      <c r="C11" s="122"/>
      <c r="D11" s="122"/>
      <c r="E11" s="122"/>
      <c r="F11" s="122"/>
      <c r="G11" s="123"/>
      <c r="H11" s="124"/>
      <c r="I11" s="125"/>
    </row>
    <row r="12" spans="1:11" x14ac:dyDescent="0.35">
      <c r="A12" s="151"/>
      <c r="B12" s="142" t="s">
        <v>62</v>
      </c>
      <c r="C12" s="111">
        <v>1000000</v>
      </c>
      <c r="D12" s="111">
        <f>+E12+H12</f>
        <v>100000</v>
      </c>
      <c r="E12" s="111">
        <v>30000</v>
      </c>
      <c r="F12" s="111">
        <v>30000</v>
      </c>
      <c r="G12" s="118">
        <v>40000</v>
      </c>
      <c r="H12" s="126">
        <f>+F12+G12</f>
        <v>70000</v>
      </c>
      <c r="I12" s="13" t="s">
        <v>23</v>
      </c>
    </row>
    <row r="13" spans="1:11" x14ac:dyDescent="0.35">
      <c r="A13" s="151"/>
      <c r="B13" s="142" t="s">
        <v>59</v>
      </c>
      <c r="C13" s="111"/>
      <c r="D13" s="111">
        <f>+E13+H13</f>
        <v>100000</v>
      </c>
      <c r="E13" s="111"/>
      <c r="F13" s="111">
        <v>100000</v>
      </c>
      <c r="G13" s="118"/>
      <c r="H13" s="126">
        <f>SUM(F13:G13)</f>
        <v>100000</v>
      </c>
      <c r="I13" s="13"/>
    </row>
    <row r="14" spans="1:11" x14ac:dyDescent="0.35">
      <c r="A14" s="151"/>
      <c r="B14" s="142" t="s">
        <v>58</v>
      </c>
      <c r="C14" s="111"/>
      <c r="D14" s="111">
        <f>SUM(E14+H14)</f>
        <v>70000</v>
      </c>
      <c r="E14" s="111">
        <v>70000</v>
      </c>
      <c r="F14" s="111"/>
      <c r="G14" s="118"/>
      <c r="H14" s="126"/>
      <c r="I14" s="13"/>
    </row>
    <row r="15" spans="1:11" ht="24" thickBot="1" x14ac:dyDescent="0.4">
      <c r="A15" s="152"/>
      <c r="B15" s="140" t="s">
        <v>54</v>
      </c>
      <c r="C15" s="127">
        <f>SUM(C12:C14)</f>
        <v>1000000</v>
      </c>
      <c r="D15" s="127">
        <f>SUM(D12:D14)</f>
        <v>270000</v>
      </c>
      <c r="E15" s="112">
        <f>SUM(E11:E14)</f>
        <v>100000</v>
      </c>
      <c r="F15" s="116">
        <f>SUM(F11:F14)</f>
        <v>130000</v>
      </c>
      <c r="G15" s="119">
        <f>SUM(G11:G14)</f>
        <v>40000</v>
      </c>
      <c r="H15" s="114">
        <f>SUM(H11:H14)</f>
        <v>170000</v>
      </c>
      <c r="I15" s="72"/>
      <c r="K15" s="120"/>
    </row>
    <row r="16" spans="1:11" x14ac:dyDescent="0.35">
      <c r="A16" s="153">
        <v>2</v>
      </c>
      <c r="B16" s="129" t="s">
        <v>65</v>
      </c>
      <c r="C16" s="122"/>
      <c r="D16" s="122"/>
      <c r="E16" s="122"/>
      <c r="F16" s="122"/>
      <c r="G16" s="123"/>
      <c r="H16" s="124"/>
      <c r="I16" s="125"/>
    </row>
    <row r="17" spans="1:11" x14ac:dyDescent="0.35">
      <c r="A17" s="151"/>
      <c r="B17" s="142" t="s">
        <v>62</v>
      </c>
      <c r="C17" s="135">
        <v>50000</v>
      </c>
      <c r="D17" s="135">
        <v>5000</v>
      </c>
      <c r="E17" s="135">
        <v>1500</v>
      </c>
      <c r="F17" s="135">
        <v>1500</v>
      </c>
      <c r="G17" s="136">
        <f>+D17*0.4</f>
        <v>2000</v>
      </c>
      <c r="H17" s="126">
        <f>+F17+G17</f>
        <v>3500</v>
      </c>
      <c r="I17" s="13" t="s">
        <v>64</v>
      </c>
    </row>
    <row r="18" spans="1:11" ht="12.75" customHeight="1" thickBot="1" x14ac:dyDescent="0.4">
      <c r="A18" s="154"/>
      <c r="B18" s="131"/>
      <c r="C18" s="131"/>
      <c r="D18" s="131"/>
      <c r="E18" s="131"/>
      <c r="F18" s="131"/>
      <c r="G18" s="132"/>
      <c r="H18" s="133"/>
      <c r="I18" s="134"/>
      <c r="K18" s="121"/>
    </row>
    <row r="19" spans="1:11" x14ac:dyDescent="0.35">
      <c r="A19" s="128">
        <v>3</v>
      </c>
      <c r="B19" s="129" t="s">
        <v>67</v>
      </c>
      <c r="C19" s="111"/>
      <c r="D19" s="111"/>
      <c r="E19" s="111"/>
      <c r="F19" s="111"/>
      <c r="G19" s="118"/>
      <c r="H19" s="126"/>
      <c r="I19" s="13"/>
    </row>
    <row r="20" spans="1:11" ht="24" thickBot="1" x14ac:dyDescent="0.4">
      <c r="A20" s="154"/>
      <c r="B20" s="146" t="s">
        <v>62</v>
      </c>
      <c r="C20" s="144">
        <v>50000</v>
      </c>
      <c r="D20" s="144">
        <v>5000</v>
      </c>
      <c r="E20" s="144">
        <v>1500</v>
      </c>
      <c r="F20" s="144">
        <v>1500</v>
      </c>
      <c r="G20" s="145">
        <f>+D20*0.4</f>
        <v>2000</v>
      </c>
      <c r="H20" s="138">
        <f>+F20+G20</f>
        <v>3500</v>
      </c>
      <c r="I20" s="137" t="s">
        <v>66</v>
      </c>
      <c r="K20" s="121"/>
    </row>
    <row r="21" spans="1:11" x14ac:dyDescent="0.35">
      <c r="A21" s="128">
        <v>4</v>
      </c>
      <c r="B21" s="129" t="s">
        <v>28</v>
      </c>
      <c r="C21" s="129"/>
      <c r="D21" s="129"/>
      <c r="E21" s="129"/>
      <c r="F21" s="129"/>
      <c r="G21" s="129"/>
      <c r="H21" s="129"/>
      <c r="I21" s="125"/>
    </row>
    <row r="22" spans="1:11" x14ac:dyDescent="0.35">
      <c r="A22" s="151"/>
      <c r="B22" s="142" t="s">
        <v>62</v>
      </c>
      <c r="C22" s="111">
        <v>2000000</v>
      </c>
      <c r="D22" s="111">
        <f>+E22+H22</f>
        <v>200000</v>
      </c>
      <c r="E22" s="111">
        <v>60000</v>
      </c>
      <c r="F22" s="111">
        <v>60000</v>
      </c>
      <c r="G22" s="111">
        <v>80000</v>
      </c>
      <c r="H22" s="111">
        <f>+F22+G22</f>
        <v>140000</v>
      </c>
      <c r="I22" s="13" t="s">
        <v>22</v>
      </c>
      <c r="K22" s="121"/>
    </row>
    <row r="23" spans="1:11" x14ac:dyDescent="0.35">
      <c r="A23" s="151"/>
      <c r="B23" s="142" t="s">
        <v>60</v>
      </c>
      <c r="C23" s="111"/>
      <c r="D23" s="111">
        <f>+H23</f>
        <v>100000</v>
      </c>
      <c r="E23" s="111"/>
      <c r="F23" s="111"/>
      <c r="G23" s="118">
        <v>100000</v>
      </c>
      <c r="H23" s="126">
        <f>+F23+G23</f>
        <v>100000</v>
      </c>
      <c r="I23" s="13" t="s">
        <v>22</v>
      </c>
    </row>
    <row r="24" spans="1:11" ht="24" thickBot="1" x14ac:dyDescent="0.4">
      <c r="A24" s="157"/>
      <c r="B24" s="142" t="s">
        <v>61</v>
      </c>
      <c r="C24" s="131"/>
      <c r="D24" s="131">
        <f>SUM(E24+H24)</f>
        <v>50000</v>
      </c>
      <c r="E24" s="131"/>
      <c r="F24" s="131">
        <v>50000</v>
      </c>
      <c r="G24" s="132"/>
      <c r="H24" s="133">
        <f>+F24+G24</f>
        <v>50000</v>
      </c>
      <c r="I24" s="134"/>
    </row>
    <row r="25" spans="1:11" ht="24" thickBot="1" x14ac:dyDescent="0.4">
      <c r="A25" s="155"/>
      <c r="B25" s="143" t="s">
        <v>54</v>
      </c>
      <c r="C25" s="113">
        <f>SUM(C21:C24)</f>
        <v>2000000</v>
      </c>
      <c r="D25" s="113">
        <f>+D22+D23+D24</f>
        <v>350000</v>
      </c>
      <c r="E25" s="113">
        <f>SUM(E21:E24)</f>
        <v>60000</v>
      </c>
      <c r="F25" s="113">
        <f t="shared" ref="F25:H25" si="0">SUM(F21:F24)</f>
        <v>110000</v>
      </c>
      <c r="G25" s="113">
        <f t="shared" si="0"/>
        <v>180000</v>
      </c>
      <c r="H25" s="113">
        <f t="shared" si="0"/>
        <v>290000</v>
      </c>
      <c r="I25" s="139"/>
      <c r="J25" s="121"/>
      <c r="K25" s="121"/>
    </row>
    <row r="26" spans="1:11" ht="24" thickBot="1" x14ac:dyDescent="0.4">
      <c r="A26" s="156"/>
      <c r="B26" s="147" t="s">
        <v>10</v>
      </c>
      <c r="C26" s="148">
        <f>+C15+C17+C20+C25</f>
        <v>3100000</v>
      </c>
      <c r="D26" s="148">
        <f t="shared" ref="D26:H26" si="1">+D15+D17+D20+D25</f>
        <v>630000</v>
      </c>
      <c r="E26" s="148">
        <f t="shared" si="1"/>
        <v>163000</v>
      </c>
      <c r="F26" s="148">
        <f t="shared" si="1"/>
        <v>243000</v>
      </c>
      <c r="G26" s="148">
        <f t="shared" si="1"/>
        <v>224000</v>
      </c>
      <c r="H26" s="148">
        <f t="shared" si="1"/>
        <v>467000</v>
      </c>
      <c r="I26" s="149"/>
    </row>
    <row r="27" spans="1:11" x14ac:dyDescent="0.35">
      <c r="B27" s="91" t="s">
        <v>38</v>
      </c>
      <c r="K27" s="121"/>
    </row>
    <row r="28" spans="1:11" x14ac:dyDescent="0.35">
      <c r="B28" s="1" t="s">
        <v>41</v>
      </c>
    </row>
    <row r="29" spans="1:11" x14ac:dyDescent="0.35">
      <c r="B29" s="1" t="s">
        <v>13</v>
      </c>
      <c r="C29" s="1"/>
      <c r="D29" s="1"/>
      <c r="E29" s="1"/>
      <c r="F29" s="1"/>
      <c r="G29" s="1"/>
      <c r="I29" s="121"/>
    </row>
    <row r="30" spans="1:11" x14ac:dyDescent="0.35">
      <c r="B30" s="1" t="s">
        <v>14</v>
      </c>
      <c r="C30" s="1"/>
      <c r="D30" s="1"/>
      <c r="E30" s="1"/>
      <c r="F30" s="1"/>
      <c r="G30" s="1"/>
    </row>
    <row r="31" spans="1:11" x14ac:dyDescent="0.35">
      <c r="B31" s="1" t="s">
        <v>15</v>
      </c>
      <c r="C31" s="1"/>
      <c r="D31" s="1"/>
      <c r="E31" s="1"/>
      <c r="F31" s="1"/>
      <c r="G31" s="1"/>
    </row>
    <row r="32" spans="1:11" x14ac:dyDescent="0.35">
      <c r="B32" s="1" t="s">
        <v>21</v>
      </c>
      <c r="C32" s="1"/>
      <c r="D32" s="1"/>
      <c r="E32" s="1"/>
      <c r="F32" s="1"/>
      <c r="G32" s="1" t="s">
        <v>63</v>
      </c>
    </row>
    <row r="33" spans="2:2" x14ac:dyDescent="0.35">
      <c r="B33" s="1" t="s">
        <v>68</v>
      </c>
    </row>
  </sheetData>
  <mergeCells count="10">
    <mergeCell ref="A2:I2"/>
    <mergeCell ref="A3:I3"/>
    <mergeCell ref="A4:I4"/>
    <mergeCell ref="A5:I5"/>
    <mergeCell ref="F8:H8"/>
    <mergeCell ref="D7:D9"/>
    <mergeCell ref="E7:H7"/>
    <mergeCell ref="A7:A10"/>
    <mergeCell ref="B7:B10"/>
    <mergeCell ref="C7:C10"/>
  </mergeCells>
  <pageMargins left="0.78740157480314965" right="0.39370078740157483" top="0.19685039370078741" bottom="0.74803149606299213" header="0.19685039370078741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37C46-CDDD-41C7-981B-82FD7F85AA2B}">
  <dimension ref="A1:I26"/>
  <sheetViews>
    <sheetView zoomScale="93" zoomScaleNormal="93" workbookViewId="0">
      <selection activeCell="I15" sqref="I15:I16"/>
    </sheetView>
  </sheetViews>
  <sheetFormatPr defaultRowHeight="23.25" x14ac:dyDescent="0.35"/>
  <cols>
    <col min="1" max="1" width="8.625" style="2" customWidth="1"/>
    <col min="2" max="2" width="43.375" style="2" customWidth="1"/>
    <col min="3" max="3" width="17.625" style="2" customWidth="1"/>
    <col min="4" max="4" width="18.125" style="2" customWidth="1"/>
    <col min="5" max="6" width="19.625" style="2" customWidth="1"/>
    <col min="7" max="7" width="22.375" style="2" customWidth="1"/>
    <col min="8" max="8" width="18.125" style="2" customWidth="1"/>
    <col min="9" max="9" width="23.625" style="2" customWidth="1"/>
    <col min="10" max="16384" width="9" style="2"/>
  </cols>
  <sheetData>
    <row r="1" spans="1:9" x14ac:dyDescent="0.35">
      <c r="I1" s="3" t="s">
        <v>40</v>
      </c>
    </row>
    <row r="2" spans="1:9" x14ac:dyDescent="0.35">
      <c r="G2" s="171" t="s">
        <v>45</v>
      </c>
      <c r="H2" s="172"/>
      <c r="I2" s="173"/>
    </row>
    <row r="3" spans="1:9" x14ac:dyDescent="0.35">
      <c r="A3" s="158" t="s">
        <v>8</v>
      </c>
      <c r="B3" s="158"/>
      <c r="C3" s="158"/>
      <c r="D3" s="158"/>
      <c r="E3" s="158"/>
      <c r="F3" s="158"/>
      <c r="G3" s="158"/>
      <c r="H3" s="158"/>
      <c r="I3" s="158"/>
    </row>
    <row r="4" spans="1:9" x14ac:dyDescent="0.35">
      <c r="A4" s="158" t="s">
        <v>5</v>
      </c>
      <c r="B4" s="158"/>
      <c r="C4" s="158"/>
      <c r="D4" s="158"/>
      <c r="E4" s="158"/>
      <c r="F4" s="158"/>
      <c r="G4" s="158"/>
      <c r="H4" s="158"/>
      <c r="I4" s="158"/>
    </row>
    <row r="5" spans="1:9" x14ac:dyDescent="0.35">
      <c r="A5" s="158" t="s">
        <v>34</v>
      </c>
      <c r="B5" s="158"/>
      <c r="C5" s="158"/>
      <c r="D5" s="158"/>
      <c r="E5" s="158"/>
      <c r="F5" s="158"/>
      <c r="G5" s="158"/>
      <c r="H5" s="158"/>
      <c r="I5" s="158"/>
    </row>
    <row r="6" spans="1:9" x14ac:dyDescent="0.35">
      <c r="A6" s="158" t="s">
        <v>35</v>
      </c>
      <c r="B6" s="158"/>
      <c r="C6" s="158"/>
      <c r="D6" s="158"/>
      <c r="E6" s="158"/>
      <c r="F6" s="158"/>
      <c r="G6" s="158"/>
      <c r="H6" s="158"/>
      <c r="I6" s="158"/>
    </row>
    <row r="7" spans="1:9" ht="24" thickBot="1" x14ac:dyDescent="0.4"/>
    <row r="8" spans="1:9" ht="24" customHeight="1" thickBot="1" x14ac:dyDescent="0.4">
      <c r="A8" s="168" t="s">
        <v>0</v>
      </c>
      <c r="B8" s="176" t="s">
        <v>1</v>
      </c>
      <c r="C8" s="160" t="s">
        <v>2</v>
      </c>
      <c r="D8" s="179" t="s">
        <v>4</v>
      </c>
      <c r="E8" s="182" t="s">
        <v>9</v>
      </c>
      <c r="F8" s="164"/>
      <c r="G8" s="164"/>
      <c r="H8" s="164"/>
      <c r="I8" s="3" t="s">
        <v>19</v>
      </c>
    </row>
    <row r="9" spans="1:9" x14ac:dyDescent="0.35">
      <c r="A9" s="169"/>
      <c r="B9" s="177"/>
      <c r="C9" s="161"/>
      <c r="D9" s="180"/>
      <c r="E9" s="10" t="s">
        <v>3</v>
      </c>
      <c r="F9" s="159" t="s">
        <v>16</v>
      </c>
      <c r="G9" s="159"/>
      <c r="H9" s="159"/>
      <c r="I9" s="174" t="s">
        <v>24</v>
      </c>
    </row>
    <row r="10" spans="1:9" ht="47.25" thickBot="1" x14ac:dyDescent="0.4">
      <c r="A10" s="170"/>
      <c r="B10" s="178"/>
      <c r="C10" s="162"/>
      <c r="D10" s="181"/>
      <c r="E10" s="80"/>
      <c r="F10" s="81" t="s">
        <v>33</v>
      </c>
      <c r="G10" s="82" t="s">
        <v>18</v>
      </c>
      <c r="H10" s="83" t="s">
        <v>20</v>
      </c>
      <c r="I10" s="175"/>
    </row>
    <row r="11" spans="1:9" x14ac:dyDescent="0.35">
      <c r="A11" s="59">
        <v>1</v>
      </c>
      <c r="B11" s="60" t="s">
        <v>27</v>
      </c>
      <c r="C11" s="26">
        <v>1000000</v>
      </c>
      <c r="D11" s="61">
        <f>+C11*10/100</f>
        <v>100000</v>
      </c>
      <c r="E11" s="38">
        <v>30000</v>
      </c>
      <c r="F11" s="26">
        <v>30000</v>
      </c>
      <c r="G11" s="62">
        <v>40000</v>
      </c>
      <c r="H11" s="63">
        <f>+F11+G11</f>
        <v>70000</v>
      </c>
      <c r="I11" s="4" t="s">
        <v>23</v>
      </c>
    </row>
    <row r="12" spans="1:9" x14ac:dyDescent="0.35">
      <c r="A12" s="8"/>
      <c r="B12" s="24" t="s">
        <v>31</v>
      </c>
      <c r="C12" s="27"/>
      <c r="D12" s="23"/>
      <c r="E12" s="40"/>
      <c r="F12" s="27">
        <v>100000</v>
      </c>
      <c r="G12" s="36"/>
      <c r="H12" s="42"/>
      <c r="I12" s="4"/>
    </row>
    <row r="13" spans="1:9" x14ac:dyDescent="0.35">
      <c r="A13" s="64"/>
      <c r="B13" s="14" t="s">
        <v>26</v>
      </c>
      <c r="C13" s="19"/>
      <c r="D13" s="20"/>
      <c r="E13" s="41">
        <v>70000</v>
      </c>
      <c r="F13" s="19"/>
      <c r="G13" s="25"/>
      <c r="H13" s="43"/>
      <c r="I13" s="4"/>
    </row>
    <row r="14" spans="1:9" ht="24" thickBot="1" x14ac:dyDescent="0.4">
      <c r="A14" s="65"/>
      <c r="B14" s="66" t="s">
        <v>10</v>
      </c>
      <c r="C14" s="67"/>
      <c r="D14" s="68"/>
      <c r="E14" s="69">
        <f>SUM(E11:E13)</f>
        <v>100000</v>
      </c>
      <c r="F14" s="69">
        <f>SUM(F11:F13)</f>
        <v>130000</v>
      </c>
      <c r="G14" s="70">
        <f>SUM(G11:G13)</f>
        <v>40000</v>
      </c>
      <c r="H14" s="71">
        <f>SUM(H11:H13)</f>
        <v>70000</v>
      </c>
      <c r="I14" s="106"/>
    </row>
    <row r="15" spans="1:9" x14ac:dyDescent="0.35">
      <c r="A15" s="92">
        <v>2</v>
      </c>
      <c r="B15" s="93" t="s">
        <v>29</v>
      </c>
      <c r="C15" s="94">
        <v>50000</v>
      </c>
      <c r="D15" s="95">
        <v>5000</v>
      </c>
      <c r="E15" s="89">
        <f>+D15*0.3</f>
        <v>1500</v>
      </c>
      <c r="F15" s="89">
        <v>1500</v>
      </c>
      <c r="G15" s="96">
        <f>+D15*0.4</f>
        <v>2000</v>
      </c>
      <c r="H15" s="97">
        <f>+F15+G15</f>
        <v>3500</v>
      </c>
      <c r="I15" s="104" t="s">
        <v>47</v>
      </c>
    </row>
    <row r="16" spans="1:9" x14ac:dyDescent="0.35">
      <c r="A16" s="100">
        <v>3</v>
      </c>
      <c r="B16" s="101" t="s">
        <v>30</v>
      </c>
      <c r="C16" s="102">
        <v>50000</v>
      </c>
      <c r="D16" s="102">
        <v>5000</v>
      </c>
      <c r="E16" s="90">
        <f>+D16*0.3</f>
        <v>1500</v>
      </c>
      <c r="F16" s="90">
        <v>1500</v>
      </c>
      <c r="G16" s="103">
        <f>+D16*0.4</f>
        <v>2000</v>
      </c>
      <c r="H16" s="105">
        <f>+F16+G16</f>
        <v>3500</v>
      </c>
      <c r="I16" s="104" t="s">
        <v>46</v>
      </c>
    </row>
    <row r="17" spans="1:9" ht="24" thickBot="1" x14ac:dyDescent="0.4">
      <c r="A17" s="98"/>
      <c r="B17" s="99"/>
      <c r="C17" s="75"/>
      <c r="D17" s="76"/>
      <c r="E17" s="75"/>
      <c r="F17" s="75"/>
      <c r="G17" s="77"/>
      <c r="H17" s="78"/>
      <c r="I17" s="107"/>
    </row>
    <row r="18" spans="1:9" x14ac:dyDescent="0.35">
      <c r="A18" s="22"/>
      <c r="B18" s="7"/>
      <c r="C18" s="5"/>
      <c r="D18" s="17"/>
      <c r="E18" s="11"/>
      <c r="F18" s="39"/>
      <c r="G18" s="49"/>
      <c r="H18" s="50"/>
      <c r="I18" s="108"/>
    </row>
    <row r="19" spans="1:9" x14ac:dyDescent="0.35">
      <c r="A19" s="28"/>
      <c r="B19" s="15"/>
      <c r="C19" s="6"/>
      <c r="D19" s="18"/>
      <c r="E19" s="12"/>
      <c r="F19" s="6"/>
      <c r="G19" s="6"/>
      <c r="H19" s="45"/>
      <c r="I19" s="109"/>
    </row>
    <row r="20" spans="1:9" x14ac:dyDescent="0.35">
      <c r="A20" s="33"/>
      <c r="B20" s="33" t="s">
        <v>10</v>
      </c>
      <c r="C20" s="34"/>
      <c r="D20" s="35"/>
      <c r="E20" s="34"/>
      <c r="F20" s="34"/>
      <c r="G20" s="34"/>
      <c r="H20" s="33"/>
      <c r="I20" s="34"/>
    </row>
    <row r="21" spans="1:9" x14ac:dyDescent="0.35">
      <c r="B21" s="2" t="s">
        <v>11</v>
      </c>
    </row>
    <row r="22" spans="1:9" x14ac:dyDescent="0.35">
      <c r="B22" s="1" t="s">
        <v>12</v>
      </c>
    </row>
    <row r="23" spans="1:9" x14ac:dyDescent="0.35">
      <c r="B23" s="2" t="s">
        <v>13</v>
      </c>
    </row>
    <row r="24" spans="1:9" x14ac:dyDescent="0.35">
      <c r="B24" s="2" t="s">
        <v>14</v>
      </c>
    </row>
    <row r="25" spans="1:9" x14ac:dyDescent="0.35">
      <c r="B25" s="2" t="s">
        <v>15</v>
      </c>
    </row>
    <row r="26" spans="1:9" x14ac:dyDescent="0.35">
      <c r="B26" s="2" t="s">
        <v>21</v>
      </c>
    </row>
  </sheetData>
  <mergeCells count="12">
    <mergeCell ref="G2:I2"/>
    <mergeCell ref="I9:I10"/>
    <mergeCell ref="A3:I3"/>
    <mergeCell ref="A4:I4"/>
    <mergeCell ref="A5:I5"/>
    <mergeCell ref="A6:I6"/>
    <mergeCell ref="A8:A10"/>
    <mergeCell ref="B8:B10"/>
    <mergeCell ref="C8:C10"/>
    <mergeCell ref="D8:D10"/>
    <mergeCell ref="E8:H8"/>
    <mergeCell ref="F9:H9"/>
  </mergeCells>
  <pageMargins left="0.19685039370078741" right="0.19685039370078741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D6BD6-FA84-418A-8C91-B75C5E7257DD}">
  <dimension ref="A1:I29"/>
  <sheetViews>
    <sheetView topLeftCell="A10" zoomScale="93" zoomScaleNormal="93" workbookViewId="0">
      <selection activeCell="I27" sqref="I27:J27"/>
    </sheetView>
  </sheetViews>
  <sheetFormatPr defaultRowHeight="23.25" x14ac:dyDescent="0.35"/>
  <cols>
    <col min="1" max="1" width="8.625" style="2" customWidth="1"/>
    <col min="2" max="2" width="41.125" style="2" customWidth="1"/>
    <col min="3" max="3" width="16" style="2" customWidth="1"/>
    <col min="4" max="4" width="17.75" style="2" customWidth="1"/>
    <col min="5" max="6" width="19.625" style="2" customWidth="1"/>
    <col min="7" max="7" width="18.625" style="2" customWidth="1"/>
    <col min="8" max="8" width="19.875" style="2" customWidth="1"/>
    <col min="9" max="9" width="22" style="2" customWidth="1"/>
    <col min="10" max="16384" width="9" style="2"/>
  </cols>
  <sheetData>
    <row r="1" spans="1:9" x14ac:dyDescent="0.35">
      <c r="I1" s="3" t="s">
        <v>39</v>
      </c>
    </row>
    <row r="2" spans="1:9" x14ac:dyDescent="0.35">
      <c r="I2" s="3" t="s">
        <v>42</v>
      </c>
    </row>
    <row r="3" spans="1:9" x14ac:dyDescent="0.35">
      <c r="A3" s="158" t="s">
        <v>8</v>
      </c>
      <c r="B3" s="158"/>
      <c r="C3" s="158"/>
      <c r="D3" s="158"/>
      <c r="E3" s="158"/>
      <c r="F3" s="158"/>
      <c r="G3" s="158"/>
      <c r="H3" s="158"/>
      <c r="I3" s="158"/>
    </row>
    <row r="4" spans="1:9" x14ac:dyDescent="0.35">
      <c r="A4" s="158" t="s">
        <v>5</v>
      </c>
      <c r="B4" s="158"/>
      <c r="C4" s="158"/>
      <c r="D4" s="158"/>
      <c r="E4" s="158"/>
      <c r="F4" s="158"/>
      <c r="G4" s="158"/>
      <c r="H4" s="158"/>
      <c r="I4" s="158"/>
    </row>
    <row r="5" spans="1:9" x14ac:dyDescent="0.35">
      <c r="A5" s="158" t="s">
        <v>6</v>
      </c>
      <c r="B5" s="158"/>
      <c r="C5" s="158"/>
      <c r="D5" s="158"/>
      <c r="E5" s="158"/>
      <c r="F5" s="158"/>
      <c r="G5" s="158"/>
      <c r="H5" s="158"/>
      <c r="I5" s="158"/>
    </row>
    <row r="6" spans="1:9" x14ac:dyDescent="0.35">
      <c r="A6" s="158" t="s">
        <v>7</v>
      </c>
      <c r="B6" s="158"/>
      <c r="C6" s="158"/>
      <c r="D6" s="158"/>
      <c r="E6" s="158"/>
      <c r="F6" s="158"/>
      <c r="G6" s="158"/>
      <c r="H6" s="158"/>
      <c r="I6" s="158"/>
    </row>
    <row r="7" spans="1:9" ht="24" thickBot="1" x14ac:dyDescent="0.4"/>
    <row r="8" spans="1:9" ht="24" customHeight="1" thickBot="1" x14ac:dyDescent="0.4">
      <c r="A8" s="168" t="s">
        <v>0</v>
      </c>
      <c r="B8" s="176" t="s">
        <v>1</v>
      </c>
      <c r="C8" s="160" t="s">
        <v>2</v>
      </c>
      <c r="D8" s="179" t="s">
        <v>4</v>
      </c>
      <c r="E8" s="182" t="s">
        <v>9</v>
      </c>
      <c r="F8" s="164"/>
      <c r="G8" s="164"/>
      <c r="H8" s="164"/>
      <c r="I8" s="9" t="s">
        <v>19</v>
      </c>
    </row>
    <row r="9" spans="1:9" x14ac:dyDescent="0.35">
      <c r="A9" s="169"/>
      <c r="B9" s="177"/>
      <c r="C9" s="161"/>
      <c r="D9" s="180"/>
      <c r="E9" s="10" t="s">
        <v>3</v>
      </c>
      <c r="F9" s="159" t="s">
        <v>16</v>
      </c>
      <c r="G9" s="159"/>
      <c r="H9" s="159"/>
      <c r="I9" s="46" t="s">
        <v>24</v>
      </c>
    </row>
    <row r="10" spans="1:9" ht="70.5" thickBot="1" x14ac:dyDescent="0.4">
      <c r="A10" s="170"/>
      <c r="B10" s="178"/>
      <c r="C10" s="162"/>
      <c r="D10" s="181"/>
      <c r="E10" s="87" t="s">
        <v>32</v>
      </c>
      <c r="F10" s="84" t="s">
        <v>43</v>
      </c>
      <c r="G10" s="85" t="s">
        <v>18</v>
      </c>
      <c r="H10" s="86" t="s">
        <v>20</v>
      </c>
      <c r="I10" s="47"/>
    </row>
    <row r="11" spans="1:9" ht="24" thickBot="1" x14ac:dyDescent="0.4">
      <c r="A11" s="51">
        <v>1</v>
      </c>
      <c r="B11" s="52" t="s">
        <v>28</v>
      </c>
      <c r="C11" s="53">
        <v>2000000</v>
      </c>
      <c r="D11" s="54">
        <v>200000</v>
      </c>
      <c r="E11" s="53">
        <f>+D11*0.3</f>
        <v>60000</v>
      </c>
      <c r="F11" s="53">
        <v>60000</v>
      </c>
      <c r="G11" s="55">
        <v>80000</v>
      </c>
      <c r="H11" s="56">
        <f>+F11+G11</f>
        <v>140000</v>
      </c>
      <c r="I11" s="57" t="s">
        <v>22</v>
      </c>
    </row>
    <row r="12" spans="1:9" x14ac:dyDescent="0.35">
      <c r="A12" s="58"/>
      <c r="B12" s="4" t="s">
        <v>25</v>
      </c>
      <c r="C12" s="29"/>
      <c r="D12" s="30"/>
      <c r="E12" s="29"/>
      <c r="F12" s="29"/>
      <c r="G12" s="37">
        <v>100000</v>
      </c>
      <c r="H12" s="44"/>
      <c r="I12" s="57" t="s">
        <v>22</v>
      </c>
    </row>
    <row r="13" spans="1:9" x14ac:dyDescent="0.35">
      <c r="A13" s="58"/>
      <c r="B13" s="31" t="s">
        <v>44</v>
      </c>
      <c r="C13" s="29"/>
      <c r="D13" s="30"/>
      <c r="E13" s="32"/>
      <c r="F13" s="29">
        <v>50000</v>
      </c>
      <c r="G13" s="37"/>
      <c r="H13" s="44"/>
      <c r="I13" s="21"/>
    </row>
    <row r="14" spans="1:9" ht="24" thickBot="1" x14ac:dyDescent="0.4">
      <c r="A14" s="73"/>
      <c r="B14" s="74" t="s">
        <v>36</v>
      </c>
      <c r="C14" s="75">
        <f>+C11</f>
        <v>2000000</v>
      </c>
      <c r="D14" s="75">
        <f t="shared" ref="D14:H14" si="0">+D11</f>
        <v>200000</v>
      </c>
      <c r="E14" s="75">
        <f t="shared" si="0"/>
        <v>60000</v>
      </c>
      <c r="F14" s="75">
        <f t="shared" si="0"/>
        <v>60000</v>
      </c>
      <c r="G14" s="75">
        <f t="shared" si="0"/>
        <v>80000</v>
      </c>
      <c r="H14" s="75">
        <f t="shared" si="0"/>
        <v>140000</v>
      </c>
      <c r="I14" s="79"/>
    </row>
    <row r="15" spans="1:9" x14ac:dyDescent="0.35">
      <c r="A15" s="28"/>
      <c r="B15" s="15"/>
      <c r="C15" s="6"/>
      <c r="D15" s="18"/>
      <c r="E15" s="12"/>
      <c r="F15" s="6"/>
      <c r="G15" s="6"/>
      <c r="H15" s="45"/>
      <c r="I15" s="16"/>
    </row>
    <row r="16" spans="1:9" x14ac:dyDescent="0.35">
      <c r="A16" s="28"/>
      <c r="B16" s="15"/>
      <c r="C16" s="6"/>
      <c r="D16" s="18"/>
      <c r="E16" s="12"/>
      <c r="F16" s="6"/>
      <c r="G16" s="6"/>
      <c r="H16" s="45"/>
      <c r="I16" s="16"/>
    </row>
    <row r="17" spans="1:9" x14ac:dyDescent="0.35">
      <c r="A17" s="28"/>
      <c r="B17" s="15"/>
      <c r="C17" s="6"/>
      <c r="D17" s="18"/>
      <c r="E17" s="12"/>
      <c r="F17" s="6"/>
      <c r="G17" s="6"/>
      <c r="H17" s="45"/>
      <c r="I17" s="16"/>
    </row>
    <row r="18" spans="1:9" x14ac:dyDescent="0.35">
      <c r="A18" s="28"/>
      <c r="B18" s="15"/>
      <c r="C18" s="6"/>
      <c r="D18" s="18"/>
      <c r="E18" s="12"/>
      <c r="F18" s="6"/>
      <c r="G18" s="6"/>
      <c r="H18" s="45"/>
      <c r="I18" s="16"/>
    </row>
    <row r="19" spans="1:9" x14ac:dyDescent="0.35">
      <c r="A19" s="28"/>
      <c r="B19" s="15"/>
      <c r="C19" s="6"/>
      <c r="D19" s="18"/>
      <c r="E19" s="12"/>
      <c r="F19" s="6"/>
      <c r="G19" s="6"/>
      <c r="H19" s="45"/>
      <c r="I19" s="16"/>
    </row>
    <row r="20" spans="1:9" x14ac:dyDescent="0.35">
      <c r="A20" s="28"/>
      <c r="B20" s="15"/>
      <c r="C20" s="6"/>
      <c r="D20" s="18"/>
      <c r="E20" s="12"/>
      <c r="F20" s="6"/>
      <c r="G20" s="6"/>
      <c r="H20" s="45"/>
      <c r="I20" s="16"/>
    </row>
    <row r="21" spans="1:9" x14ac:dyDescent="0.35">
      <c r="A21" s="28"/>
      <c r="B21" s="15"/>
      <c r="C21" s="6"/>
      <c r="D21" s="18"/>
      <c r="E21" s="12"/>
      <c r="F21" s="6"/>
      <c r="G21" s="6"/>
      <c r="H21" s="45"/>
      <c r="I21" s="16"/>
    </row>
    <row r="22" spans="1:9" ht="24" thickBot="1" x14ac:dyDescent="0.4">
      <c r="A22" s="33"/>
      <c r="B22" s="33" t="s">
        <v>10</v>
      </c>
      <c r="C22" s="34"/>
      <c r="D22" s="35"/>
      <c r="E22" s="34"/>
      <c r="F22" s="34"/>
      <c r="G22" s="34"/>
      <c r="H22" s="33"/>
      <c r="I22" s="48"/>
    </row>
    <row r="24" spans="1:9" x14ac:dyDescent="0.35">
      <c r="B24" s="2" t="s">
        <v>11</v>
      </c>
    </row>
    <row r="25" spans="1:9" x14ac:dyDescent="0.35">
      <c r="B25" s="1" t="s">
        <v>12</v>
      </c>
    </row>
    <row r="26" spans="1:9" x14ac:dyDescent="0.35">
      <c r="B26" s="2" t="s">
        <v>13</v>
      </c>
    </row>
    <row r="27" spans="1:9" x14ac:dyDescent="0.35">
      <c r="B27" s="2" t="s">
        <v>49</v>
      </c>
    </row>
    <row r="28" spans="1:9" x14ac:dyDescent="0.35">
      <c r="B28" s="2" t="s">
        <v>48</v>
      </c>
    </row>
    <row r="29" spans="1:9" x14ac:dyDescent="0.35">
      <c r="B29" s="2" t="s">
        <v>21</v>
      </c>
    </row>
  </sheetData>
  <mergeCells count="10">
    <mergeCell ref="A3:I3"/>
    <mergeCell ref="A4:I4"/>
    <mergeCell ref="A5:I5"/>
    <mergeCell ref="A6:I6"/>
    <mergeCell ref="A8:A10"/>
    <mergeCell ref="B8:B10"/>
    <mergeCell ref="C8:C10"/>
    <mergeCell ref="D8:D10"/>
    <mergeCell ref="E8:H8"/>
    <mergeCell ref="F9:H9"/>
  </mergeCells>
  <pageMargins left="0.39370078740157483" right="0.3937007874015748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แบบฟอร์มทะเบียนคุม 003</vt:lpstr>
      <vt:lpstr>ส่วนกลาง</vt:lpstr>
      <vt:lpstr>พื้นที่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Kwanruen  meemanat</dc:creator>
  <cp:lastModifiedBy>Kwanruen  meemanat</cp:lastModifiedBy>
  <cp:lastPrinted>2025-07-14T08:18:18Z</cp:lastPrinted>
  <dcterms:created xsi:type="dcterms:W3CDTF">2025-06-30T05:34:06Z</dcterms:created>
  <dcterms:modified xsi:type="dcterms:W3CDTF">2025-07-22T06:38:52Z</dcterms:modified>
</cp:coreProperties>
</file>