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bookViews>
    <workbookView xWindow="0" yWindow="0" windowWidth="24000" windowHeight="9390"/>
  </bookViews>
  <sheets>
    <sheet name="Sheet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103" i="1" l="1"/>
  <c r="AA103" i="1"/>
  <c r="Z103" i="1"/>
  <c r="AC103" i="1" s="1"/>
  <c r="Y103" i="1"/>
  <c r="U103" i="1"/>
  <c r="Q103" i="1"/>
  <c r="M103" i="1"/>
  <c r="I103" i="1"/>
  <c r="E103" i="1"/>
  <c r="AC101" i="1"/>
  <c r="AB101" i="1"/>
  <c r="AA101" i="1"/>
  <c r="Z101" i="1"/>
  <c r="Y101" i="1"/>
  <c r="U101" i="1"/>
  <c r="Q101" i="1"/>
  <c r="M101" i="1"/>
  <c r="I101" i="1"/>
  <c r="E101" i="1"/>
  <c r="AB100" i="1"/>
  <c r="AA100" i="1"/>
  <c r="Z100" i="1"/>
  <c r="AC100" i="1" s="1"/>
  <c r="Y100" i="1"/>
  <c r="U100" i="1"/>
  <c r="Q100" i="1"/>
  <c r="M100" i="1"/>
  <c r="I100" i="1"/>
  <c r="E100" i="1"/>
  <c r="AC99" i="1"/>
  <c r="AB99" i="1"/>
  <c r="AA99" i="1"/>
  <c r="Z99" i="1"/>
  <c r="Y99" i="1"/>
  <c r="U99" i="1"/>
  <c r="Q99" i="1"/>
  <c r="M99" i="1"/>
  <c r="I99" i="1"/>
  <c r="E99" i="1"/>
  <c r="AB98" i="1"/>
  <c r="AA98" i="1"/>
  <c r="Z98" i="1"/>
  <c r="Y98" i="1"/>
  <c r="U98" i="1"/>
  <c r="Q98" i="1"/>
  <c r="M98" i="1"/>
  <c r="I98" i="1"/>
  <c r="E98" i="1"/>
  <c r="AC97" i="1"/>
  <c r="AB97" i="1"/>
  <c r="AA97" i="1"/>
  <c r="Z97" i="1"/>
  <c r="Y97" i="1"/>
  <c r="U97" i="1"/>
  <c r="Q97" i="1"/>
  <c r="M97" i="1"/>
  <c r="I97" i="1"/>
  <c r="E97" i="1"/>
  <c r="AB96" i="1"/>
  <c r="AA96" i="1"/>
  <c r="Z96" i="1"/>
  <c r="AC96" i="1" s="1"/>
  <c r="Y96" i="1"/>
  <c r="U96" i="1"/>
  <c r="Q96" i="1"/>
  <c r="M96" i="1"/>
  <c r="I96" i="1"/>
  <c r="E96" i="1"/>
  <c r="AC95" i="1"/>
  <c r="AB95" i="1"/>
  <c r="AA95" i="1"/>
  <c r="Z95" i="1"/>
  <c r="Y95" i="1"/>
  <c r="U95" i="1"/>
  <c r="Q95" i="1"/>
  <c r="M95" i="1"/>
  <c r="I95" i="1"/>
  <c r="E95" i="1"/>
  <c r="AB94" i="1"/>
  <c r="AA94" i="1"/>
  <c r="Z94" i="1"/>
  <c r="AC94" i="1" s="1"/>
  <c r="Y94" i="1"/>
  <c r="U94" i="1"/>
  <c r="Q94" i="1"/>
  <c r="M94" i="1"/>
  <c r="I94" i="1"/>
  <c r="E94" i="1"/>
  <c r="AC93" i="1"/>
  <c r="AB93" i="1"/>
  <c r="AA93" i="1"/>
  <c r="Z93" i="1"/>
  <c r="Y93" i="1"/>
  <c r="U93" i="1"/>
  <c r="Q93" i="1"/>
  <c r="M93" i="1"/>
  <c r="I93" i="1"/>
  <c r="E93" i="1"/>
  <c r="AB92" i="1"/>
  <c r="AA92" i="1"/>
  <c r="Z92" i="1"/>
  <c r="AC92" i="1" s="1"/>
  <c r="Y92" i="1"/>
  <c r="U92" i="1"/>
  <c r="Q92" i="1"/>
  <c r="M92" i="1"/>
  <c r="I92" i="1"/>
  <c r="E92" i="1"/>
  <c r="AC91" i="1"/>
  <c r="AB91" i="1"/>
  <c r="AA91" i="1"/>
  <c r="Z91" i="1"/>
  <c r="Y91" i="1"/>
  <c r="U91" i="1"/>
  <c r="Q91" i="1"/>
  <c r="M91" i="1"/>
  <c r="I91" i="1"/>
  <c r="E91" i="1"/>
  <c r="AB90" i="1"/>
  <c r="AA90" i="1"/>
  <c r="Z90" i="1"/>
  <c r="Y90" i="1"/>
  <c r="U90" i="1"/>
  <c r="Q90" i="1"/>
  <c r="M90" i="1"/>
  <c r="I90" i="1"/>
  <c r="E90" i="1"/>
  <c r="AC89" i="1"/>
  <c r="AB89" i="1"/>
  <c r="AA89" i="1"/>
  <c r="Z89" i="1"/>
  <c r="Y89" i="1"/>
  <c r="U89" i="1"/>
  <c r="Q89" i="1"/>
  <c r="M89" i="1"/>
  <c r="I89" i="1"/>
  <c r="E89" i="1"/>
  <c r="AB88" i="1"/>
  <c r="AA88" i="1"/>
  <c r="Z88" i="1"/>
  <c r="AC88" i="1" s="1"/>
  <c r="Y88" i="1"/>
  <c r="U88" i="1"/>
  <c r="Q88" i="1"/>
  <c r="M88" i="1"/>
  <c r="I88" i="1"/>
  <c r="E88" i="1"/>
  <c r="AC87" i="1"/>
  <c r="AB87" i="1"/>
  <c r="AA87" i="1"/>
  <c r="Z87" i="1"/>
  <c r="Y87" i="1"/>
  <c r="U87" i="1"/>
  <c r="Q87" i="1"/>
  <c r="M87" i="1"/>
  <c r="I87" i="1"/>
  <c r="E87" i="1"/>
  <c r="AB86" i="1"/>
  <c r="AA86" i="1"/>
  <c r="Z86" i="1"/>
  <c r="AC86" i="1" s="1"/>
  <c r="Y86" i="1"/>
  <c r="U86" i="1"/>
  <c r="Q86" i="1"/>
  <c r="M86" i="1"/>
  <c r="I86" i="1"/>
  <c r="E86" i="1"/>
  <c r="AC85" i="1"/>
  <c r="AB85" i="1"/>
  <c r="AA85" i="1"/>
  <c r="Z85" i="1"/>
  <c r="Y85" i="1"/>
  <c r="U85" i="1"/>
  <c r="Q85" i="1"/>
  <c r="M85" i="1"/>
  <c r="I85" i="1"/>
  <c r="E85" i="1"/>
  <c r="AB84" i="1"/>
  <c r="AA84" i="1"/>
  <c r="Z84" i="1"/>
  <c r="AC84" i="1" s="1"/>
  <c r="Y84" i="1"/>
  <c r="U84" i="1"/>
  <c r="Q84" i="1"/>
  <c r="M84" i="1"/>
  <c r="I84" i="1"/>
  <c r="E84" i="1"/>
  <c r="Y83" i="1"/>
  <c r="X83" i="1"/>
  <c r="W83" i="1"/>
  <c r="V83" i="1"/>
  <c r="U83" i="1"/>
  <c r="T83" i="1"/>
  <c r="S83" i="1"/>
  <c r="R83" i="1"/>
  <c r="Q83" i="1"/>
  <c r="P83" i="1"/>
  <c r="O83" i="1"/>
  <c r="N83" i="1"/>
  <c r="M83" i="1"/>
  <c r="L83" i="1"/>
  <c r="K83" i="1"/>
  <c r="J83" i="1"/>
  <c r="I83" i="1"/>
  <c r="H83" i="1"/>
  <c r="G83" i="1"/>
  <c r="F83" i="1"/>
  <c r="E83" i="1"/>
  <c r="D83" i="1"/>
  <c r="AB83" i="1" s="1"/>
  <c r="C83" i="1"/>
  <c r="AA83" i="1" s="1"/>
  <c r="B83" i="1"/>
  <c r="Z83" i="1" s="1"/>
  <c r="AC83" i="1" s="1"/>
  <c r="AC82" i="1"/>
  <c r="AB82" i="1"/>
  <c r="AA82" i="1"/>
  <c r="Z82" i="1"/>
  <c r="Y82" i="1"/>
  <c r="U82" i="1"/>
  <c r="Q82" i="1"/>
  <c r="M82" i="1"/>
  <c r="I82" i="1"/>
  <c r="E82" i="1"/>
  <c r="AB81" i="1"/>
  <c r="AA81" i="1"/>
  <c r="Z81" i="1"/>
  <c r="AC81" i="1" s="1"/>
  <c r="Y81" i="1"/>
  <c r="U81" i="1"/>
  <c r="Q81" i="1"/>
  <c r="M81" i="1"/>
  <c r="I81" i="1"/>
  <c r="E81" i="1"/>
  <c r="AC80" i="1"/>
  <c r="AB80" i="1"/>
  <c r="AA80" i="1"/>
  <c r="Z80" i="1"/>
  <c r="Y80" i="1"/>
  <c r="U80" i="1"/>
  <c r="Q80" i="1"/>
  <c r="M80" i="1"/>
  <c r="I80" i="1"/>
  <c r="E80" i="1"/>
  <c r="AB79" i="1"/>
  <c r="AA79" i="1"/>
  <c r="Z79" i="1"/>
  <c r="Y79" i="1"/>
  <c r="U79" i="1"/>
  <c r="Q79" i="1"/>
  <c r="M79" i="1"/>
  <c r="I79" i="1"/>
  <c r="E79" i="1"/>
  <c r="AC78" i="1"/>
  <c r="AB78" i="1"/>
  <c r="AA78" i="1"/>
  <c r="Z78" i="1"/>
  <c r="Y78" i="1"/>
  <c r="U78" i="1"/>
  <c r="Q78" i="1"/>
  <c r="M78" i="1"/>
  <c r="I78" i="1"/>
  <c r="E78" i="1"/>
  <c r="AB77" i="1"/>
  <c r="AA77" i="1"/>
  <c r="Z77" i="1"/>
  <c r="AC77" i="1" s="1"/>
  <c r="Y77" i="1"/>
  <c r="U77" i="1"/>
  <c r="Q77" i="1"/>
  <c r="M77" i="1"/>
  <c r="I77" i="1"/>
  <c r="E77" i="1"/>
  <c r="AC76" i="1"/>
  <c r="AB76" i="1"/>
  <c r="AA76" i="1"/>
  <c r="Z76" i="1"/>
  <c r="Y76" i="1"/>
  <c r="U76" i="1"/>
  <c r="Q76" i="1"/>
  <c r="M76" i="1"/>
  <c r="I76" i="1"/>
  <c r="E76" i="1"/>
  <c r="AB75" i="1"/>
  <c r="AA75" i="1"/>
  <c r="Z75" i="1"/>
  <c r="AC75" i="1" s="1"/>
  <c r="Y75" i="1"/>
  <c r="U75" i="1"/>
  <c r="Q75" i="1"/>
  <c r="M75" i="1"/>
  <c r="I75" i="1"/>
  <c r="E75" i="1"/>
  <c r="AC74" i="1"/>
  <c r="AB74" i="1"/>
  <c r="AA74" i="1"/>
  <c r="Z74" i="1"/>
  <c r="Y74" i="1"/>
  <c r="U74" i="1"/>
  <c r="Q74" i="1"/>
  <c r="M74" i="1"/>
  <c r="I74" i="1"/>
  <c r="E74" i="1"/>
  <c r="AB73" i="1"/>
  <c r="AA73" i="1"/>
  <c r="Z73" i="1"/>
  <c r="AC73" i="1" s="1"/>
  <c r="Y73" i="1"/>
  <c r="U73" i="1"/>
  <c r="Q73" i="1"/>
  <c r="M73" i="1"/>
  <c r="I73" i="1"/>
  <c r="E73" i="1"/>
  <c r="AC72" i="1"/>
  <c r="AB72" i="1"/>
  <c r="AA72" i="1"/>
  <c r="Z72" i="1"/>
  <c r="Y72" i="1"/>
  <c r="U72" i="1"/>
  <c r="Q72" i="1"/>
  <c r="M72" i="1"/>
  <c r="I72" i="1"/>
  <c r="E72" i="1"/>
  <c r="AB71" i="1"/>
  <c r="AA71" i="1"/>
  <c r="Z71" i="1"/>
  <c r="Y71" i="1"/>
  <c r="U71" i="1"/>
  <c r="Q71" i="1"/>
  <c r="M71" i="1"/>
  <c r="I71" i="1"/>
  <c r="E71" i="1"/>
  <c r="AC70" i="1"/>
  <c r="AB70" i="1"/>
  <c r="AA70" i="1"/>
  <c r="Z70" i="1"/>
  <c r="Y70" i="1"/>
  <c r="U70" i="1"/>
  <c r="Q70" i="1"/>
  <c r="M70" i="1"/>
  <c r="I70" i="1"/>
  <c r="E70" i="1"/>
  <c r="AB69" i="1"/>
  <c r="AA69" i="1"/>
  <c r="Z69" i="1"/>
  <c r="AC69" i="1" s="1"/>
  <c r="Y69" i="1"/>
  <c r="U69" i="1"/>
  <c r="Q69" i="1"/>
  <c r="M69" i="1"/>
  <c r="I69" i="1"/>
  <c r="E69" i="1"/>
  <c r="AC68" i="1"/>
  <c r="AB68" i="1"/>
  <c r="AA68" i="1"/>
  <c r="Z68" i="1"/>
  <c r="Y68" i="1"/>
  <c r="U68" i="1"/>
  <c r="Q68" i="1"/>
  <c r="M68" i="1"/>
  <c r="I68" i="1"/>
  <c r="E68" i="1"/>
  <c r="AB67" i="1"/>
  <c r="AA67" i="1"/>
  <c r="Z67" i="1"/>
  <c r="AC67" i="1" s="1"/>
  <c r="Y67" i="1"/>
  <c r="U67" i="1"/>
  <c r="Q67" i="1"/>
  <c r="M67" i="1"/>
  <c r="I67" i="1"/>
  <c r="E67" i="1"/>
  <c r="AC66" i="1"/>
  <c r="AB66" i="1"/>
  <c r="AA66" i="1"/>
  <c r="Z66" i="1"/>
  <c r="Y66" i="1"/>
  <c r="U66" i="1"/>
  <c r="Q66" i="1"/>
  <c r="M66" i="1"/>
  <c r="I66" i="1"/>
  <c r="E66" i="1"/>
  <c r="X65" i="1"/>
  <c r="W65" i="1"/>
  <c r="W59" i="1" s="1"/>
  <c r="V65" i="1"/>
  <c r="Y65" i="1" s="1"/>
  <c r="T65" i="1"/>
  <c r="S65" i="1"/>
  <c r="S59" i="1" s="1"/>
  <c r="R65" i="1"/>
  <c r="U65" i="1" s="1"/>
  <c r="P65" i="1"/>
  <c r="O65" i="1"/>
  <c r="O59" i="1" s="1"/>
  <c r="Q59" i="1" s="1"/>
  <c r="N65" i="1"/>
  <c r="L65" i="1"/>
  <c r="K65" i="1"/>
  <c r="K59" i="1" s="1"/>
  <c r="J65" i="1"/>
  <c r="M65" i="1" s="1"/>
  <c r="H65" i="1"/>
  <c r="G65" i="1"/>
  <c r="G59" i="1" s="1"/>
  <c r="F65" i="1"/>
  <c r="I65" i="1" s="1"/>
  <c r="D65" i="1"/>
  <c r="AB65" i="1" s="1"/>
  <c r="C65" i="1"/>
  <c r="C59" i="1" s="1"/>
  <c r="B65" i="1"/>
  <c r="E65" i="1" s="1"/>
  <c r="AB64" i="1"/>
  <c r="AA64" i="1"/>
  <c r="Z64" i="1"/>
  <c r="Y64" i="1"/>
  <c r="U64" i="1"/>
  <c r="Q64" i="1"/>
  <c r="M64" i="1"/>
  <c r="I64" i="1"/>
  <c r="E64" i="1"/>
  <c r="AC63" i="1"/>
  <c r="AB63" i="1"/>
  <c r="AA63" i="1"/>
  <c r="Z63" i="1"/>
  <c r="Y63" i="1"/>
  <c r="U63" i="1"/>
  <c r="Q63" i="1"/>
  <c r="M63" i="1"/>
  <c r="I63" i="1"/>
  <c r="E63" i="1"/>
  <c r="AB62" i="1"/>
  <c r="AA62" i="1"/>
  <c r="Z62" i="1"/>
  <c r="AC62" i="1" s="1"/>
  <c r="Y62" i="1"/>
  <c r="U62" i="1"/>
  <c r="Q62" i="1"/>
  <c r="M62" i="1"/>
  <c r="I62" i="1"/>
  <c r="E62" i="1"/>
  <c r="AC61" i="1"/>
  <c r="AB61" i="1"/>
  <c r="AA61" i="1"/>
  <c r="Z61" i="1"/>
  <c r="Y61" i="1"/>
  <c r="U61" i="1"/>
  <c r="Q61" i="1"/>
  <c r="M61" i="1"/>
  <c r="I61" i="1"/>
  <c r="E61" i="1"/>
  <c r="AB60" i="1"/>
  <c r="AA60" i="1"/>
  <c r="Z60" i="1"/>
  <c r="AC60" i="1" s="1"/>
  <c r="Y60" i="1"/>
  <c r="U60" i="1"/>
  <c r="Q60" i="1"/>
  <c r="M60" i="1"/>
  <c r="I60" i="1"/>
  <c r="E60" i="1"/>
  <c r="Y59" i="1"/>
  <c r="X59" i="1"/>
  <c r="V59" i="1"/>
  <c r="U59" i="1"/>
  <c r="T59" i="1"/>
  <c r="R59" i="1"/>
  <c r="P59" i="1"/>
  <c r="N59" i="1"/>
  <c r="M59" i="1"/>
  <c r="L59" i="1"/>
  <c r="J59" i="1"/>
  <c r="I59" i="1"/>
  <c r="H59" i="1"/>
  <c r="F59" i="1"/>
  <c r="E59" i="1"/>
  <c r="D59" i="1"/>
  <c r="AB59" i="1" s="1"/>
  <c r="B59" i="1"/>
  <c r="Z59" i="1" s="1"/>
  <c r="AC58" i="1"/>
  <c r="AB58" i="1"/>
  <c r="AA58" i="1"/>
  <c r="Z58" i="1"/>
  <c r="Y58" i="1"/>
  <c r="U58" i="1"/>
  <c r="Q58" i="1"/>
  <c r="M58" i="1"/>
  <c r="I58" i="1"/>
  <c r="E58" i="1"/>
  <c r="AB57" i="1"/>
  <c r="AA57" i="1"/>
  <c r="Z57" i="1"/>
  <c r="Y57" i="1"/>
  <c r="U57" i="1"/>
  <c r="Q57" i="1"/>
  <c r="M57" i="1"/>
  <c r="I57" i="1"/>
  <c r="E57" i="1"/>
  <c r="Y56" i="1"/>
  <c r="X56" i="1"/>
  <c r="W56" i="1"/>
  <c r="V56" i="1"/>
  <c r="U56" i="1"/>
  <c r="T56" i="1"/>
  <c r="S56" i="1"/>
  <c r="R56" i="1"/>
  <c r="Q56" i="1"/>
  <c r="P56" i="1"/>
  <c r="O56" i="1"/>
  <c r="N56" i="1"/>
  <c r="M56" i="1"/>
  <c r="L56" i="1"/>
  <c r="K56" i="1"/>
  <c r="J56" i="1"/>
  <c r="I56" i="1"/>
  <c r="H56" i="1"/>
  <c r="G56" i="1"/>
  <c r="F56" i="1"/>
  <c r="E56" i="1"/>
  <c r="D56" i="1"/>
  <c r="AB56" i="1" s="1"/>
  <c r="C56" i="1"/>
  <c r="AA56" i="1" s="1"/>
  <c r="B56" i="1"/>
  <c r="Z56" i="1" s="1"/>
  <c r="AC56" i="1" s="1"/>
  <c r="AC55" i="1"/>
  <c r="AB55" i="1"/>
  <c r="AA55" i="1"/>
  <c r="Z55" i="1"/>
  <c r="Y55" i="1"/>
  <c r="U55" i="1"/>
  <c r="Q55" i="1"/>
  <c r="M55" i="1"/>
  <c r="I55" i="1"/>
  <c r="E55" i="1"/>
  <c r="AB54" i="1"/>
  <c r="AA54" i="1"/>
  <c r="Z54" i="1"/>
  <c r="Y54" i="1"/>
  <c r="U54" i="1"/>
  <c r="Q54" i="1"/>
  <c r="M54" i="1"/>
  <c r="I54" i="1"/>
  <c r="E54" i="1"/>
  <c r="Y53" i="1"/>
  <c r="X53" i="1"/>
  <c r="W53" i="1"/>
  <c r="V53" i="1"/>
  <c r="U53" i="1"/>
  <c r="T53" i="1"/>
  <c r="S53" i="1"/>
  <c r="R53" i="1"/>
  <c r="Q53" i="1"/>
  <c r="P53" i="1"/>
  <c r="O53" i="1"/>
  <c r="N53" i="1"/>
  <c r="M53" i="1"/>
  <c r="L53" i="1"/>
  <c r="K53" i="1"/>
  <c r="J53" i="1"/>
  <c r="I53" i="1"/>
  <c r="H53" i="1"/>
  <c r="G53" i="1"/>
  <c r="F53" i="1"/>
  <c r="E53" i="1"/>
  <c r="D53" i="1"/>
  <c r="AB53" i="1" s="1"/>
  <c r="C53" i="1"/>
  <c r="AA53" i="1" s="1"/>
  <c r="B53" i="1"/>
  <c r="Z53" i="1" s="1"/>
  <c r="AC53" i="1" s="1"/>
  <c r="AC52" i="1"/>
  <c r="AB52" i="1"/>
  <c r="AA52" i="1"/>
  <c r="Z52" i="1"/>
  <c r="Y52" i="1"/>
  <c r="U52" i="1"/>
  <c r="Q52" i="1"/>
  <c r="M52" i="1"/>
  <c r="I52" i="1"/>
  <c r="E52" i="1"/>
  <c r="AB51" i="1"/>
  <c r="AA51" i="1"/>
  <c r="Z51" i="1"/>
  <c r="Y51" i="1"/>
  <c r="U51" i="1"/>
  <c r="Q51" i="1"/>
  <c r="M51" i="1"/>
  <c r="I51" i="1"/>
  <c r="E51" i="1"/>
  <c r="Y50" i="1"/>
  <c r="X50" i="1"/>
  <c r="W50" i="1"/>
  <c r="V50" i="1"/>
  <c r="U50" i="1"/>
  <c r="T50" i="1"/>
  <c r="S50" i="1"/>
  <c r="R50" i="1"/>
  <c r="Q50" i="1"/>
  <c r="P50" i="1"/>
  <c r="O50" i="1"/>
  <c r="N50" i="1"/>
  <c r="M50" i="1"/>
  <c r="L50" i="1"/>
  <c r="K50" i="1"/>
  <c r="J50" i="1"/>
  <c r="I50" i="1"/>
  <c r="H50" i="1"/>
  <c r="G50" i="1"/>
  <c r="F50" i="1"/>
  <c r="E50" i="1"/>
  <c r="D50" i="1"/>
  <c r="AB50" i="1" s="1"/>
  <c r="C50" i="1"/>
  <c r="AA50" i="1" s="1"/>
  <c r="B50" i="1"/>
  <c r="Z50" i="1" s="1"/>
  <c r="AC50" i="1" s="1"/>
  <c r="Y49" i="1"/>
  <c r="X49" i="1"/>
  <c r="W49" i="1"/>
  <c r="V49" i="1"/>
  <c r="U49" i="1"/>
  <c r="T49" i="1"/>
  <c r="S49" i="1"/>
  <c r="R49" i="1"/>
  <c r="Q49" i="1"/>
  <c r="P49" i="1"/>
  <c r="O49" i="1"/>
  <c r="N49" i="1"/>
  <c r="M49" i="1"/>
  <c r="L49" i="1"/>
  <c r="K49" i="1"/>
  <c r="J49" i="1"/>
  <c r="I49" i="1"/>
  <c r="H49" i="1"/>
  <c r="G49" i="1"/>
  <c r="F49" i="1"/>
  <c r="E49" i="1"/>
  <c r="D49" i="1"/>
  <c r="AB49" i="1" s="1"/>
  <c r="C49" i="1"/>
  <c r="AA49" i="1" s="1"/>
  <c r="B49" i="1"/>
  <c r="Z49" i="1" s="1"/>
  <c r="AC49" i="1" s="1"/>
  <c r="Y48" i="1"/>
  <c r="X48" i="1"/>
  <c r="W48" i="1"/>
  <c r="V48" i="1"/>
  <c r="U48" i="1"/>
  <c r="T48" i="1"/>
  <c r="S48" i="1"/>
  <c r="R48" i="1"/>
  <c r="Q48" i="1"/>
  <c r="P48" i="1"/>
  <c r="O48" i="1"/>
  <c r="N48" i="1"/>
  <c r="M48" i="1"/>
  <c r="L48" i="1"/>
  <c r="K48" i="1"/>
  <c r="J48" i="1"/>
  <c r="I48" i="1"/>
  <c r="H48" i="1"/>
  <c r="G48" i="1"/>
  <c r="F48" i="1"/>
  <c r="E48" i="1"/>
  <c r="D48" i="1"/>
  <c r="AB48" i="1" s="1"/>
  <c r="C48" i="1"/>
  <c r="AA48" i="1" s="1"/>
  <c r="B48" i="1"/>
  <c r="Z48" i="1" s="1"/>
  <c r="AC48" i="1" s="1"/>
  <c r="AC47" i="1"/>
  <c r="AB47" i="1"/>
  <c r="AA47" i="1"/>
  <c r="Z47" i="1"/>
  <c r="Y47" i="1"/>
  <c r="U47" i="1"/>
  <c r="Q47" i="1"/>
  <c r="M47" i="1"/>
  <c r="I47" i="1"/>
  <c r="E47" i="1"/>
  <c r="AB46" i="1"/>
  <c r="AA46" i="1"/>
  <c r="Z46" i="1"/>
  <c r="AC46" i="1" s="1"/>
  <c r="Y46" i="1"/>
  <c r="U46" i="1"/>
  <c r="Q46" i="1"/>
  <c r="M46" i="1"/>
  <c r="I46" i="1"/>
  <c r="E46" i="1"/>
  <c r="AC45" i="1"/>
  <c r="AB45" i="1"/>
  <c r="AA45" i="1"/>
  <c r="Z45" i="1"/>
  <c r="Y45" i="1"/>
  <c r="U45" i="1"/>
  <c r="Q45" i="1"/>
  <c r="M45" i="1"/>
  <c r="I45" i="1"/>
  <c r="E45" i="1"/>
  <c r="AB44" i="1"/>
  <c r="AA44" i="1"/>
  <c r="Z44" i="1"/>
  <c r="AC44" i="1" s="1"/>
  <c r="Y44" i="1"/>
  <c r="U44" i="1"/>
  <c r="Q44" i="1"/>
  <c r="M44" i="1"/>
  <c r="I44" i="1"/>
  <c r="E44" i="1"/>
  <c r="AC43" i="1"/>
  <c r="AB43" i="1"/>
  <c r="AA43" i="1"/>
  <c r="Z43" i="1"/>
  <c r="Y43" i="1"/>
  <c r="U43" i="1"/>
  <c r="Q43" i="1"/>
  <c r="M43" i="1"/>
  <c r="I43" i="1"/>
  <c r="E43" i="1"/>
  <c r="X42" i="1"/>
  <c r="W42" i="1"/>
  <c r="V42" i="1"/>
  <c r="Y42" i="1" s="1"/>
  <c r="T42" i="1"/>
  <c r="S42" i="1"/>
  <c r="R42" i="1"/>
  <c r="P42" i="1"/>
  <c r="O42" i="1"/>
  <c r="N42" i="1"/>
  <c r="Q42" i="1" s="1"/>
  <c r="L42" i="1"/>
  <c r="K42" i="1"/>
  <c r="J42" i="1"/>
  <c r="M42" i="1" s="1"/>
  <c r="H42" i="1"/>
  <c r="G42" i="1"/>
  <c r="F42" i="1"/>
  <c r="I42" i="1" s="1"/>
  <c r="D42" i="1"/>
  <c r="AB42" i="1" s="1"/>
  <c r="C42" i="1"/>
  <c r="C10" i="1" s="1"/>
  <c r="B42" i="1"/>
  <c r="AB41" i="1"/>
  <c r="AA41" i="1"/>
  <c r="Z41" i="1"/>
  <c r="AC41" i="1" s="1"/>
  <c r="Y41" i="1"/>
  <c r="U41" i="1"/>
  <c r="Q41" i="1"/>
  <c r="M41" i="1"/>
  <c r="I41" i="1"/>
  <c r="E41" i="1"/>
  <c r="AC40" i="1"/>
  <c r="AB40" i="1"/>
  <c r="AA40" i="1"/>
  <c r="Z40" i="1"/>
  <c r="Y40" i="1"/>
  <c r="U40" i="1"/>
  <c r="Q40" i="1"/>
  <c r="M40" i="1"/>
  <c r="I40" i="1"/>
  <c r="E40" i="1"/>
  <c r="AB39" i="1"/>
  <c r="AA39" i="1"/>
  <c r="Z39" i="1"/>
  <c r="AC39" i="1" s="1"/>
  <c r="Y39" i="1"/>
  <c r="U39" i="1"/>
  <c r="Q39" i="1"/>
  <c r="M39" i="1"/>
  <c r="I39" i="1"/>
  <c r="E39" i="1"/>
  <c r="AC38" i="1"/>
  <c r="AB38" i="1"/>
  <c r="AA38" i="1"/>
  <c r="Z38" i="1"/>
  <c r="Y38" i="1"/>
  <c r="U38" i="1"/>
  <c r="Q38" i="1"/>
  <c r="M38" i="1"/>
  <c r="I38" i="1"/>
  <c r="E38" i="1"/>
  <c r="AB37" i="1"/>
  <c r="AA37" i="1"/>
  <c r="Z37" i="1"/>
  <c r="AC37" i="1" s="1"/>
  <c r="Y37" i="1"/>
  <c r="U37" i="1"/>
  <c r="Q37" i="1"/>
  <c r="M37" i="1"/>
  <c r="I37" i="1"/>
  <c r="E37" i="1"/>
  <c r="AC36" i="1"/>
  <c r="AB36" i="1"/>
  <c r="AA36" i="1"/>
  <c r="Z36" i="1"/>
  <c r="Y36" i="1"/>
  <c r="U36" i="1"/>
  <c r="Q36" i="1"/>
  <c r="M36" i="1"/>
  <c r="I36" i="1"/>
  <c r="E36" i="1"/>
  <c r="AB35" i="1"/>
  <c r="AA35" i="1"/>
  <c r="Z35" i="1"/>
  <c r="Y35" i="1"/>
  <c r="U35" i="1"/>
  <c r="Q35" i="1"/>
  <c r="M35" i="1"/>
  <c r="I35" i="1"/>
  <c r="E35" i="1"/>
  <c r="AC34" i="1"/>
  <c r="AB34" i="1"/>
  <c r="AA34" i="1"/>
  <c r="Z34" i="1"/>
  <c r="Y34" i="1"/>
  <c r="U34" i="1"/>
  <c r="Q34" i="1"/>
  <c r="M34" i="1"/>
  <c r="I34" i="1"/>
  <c r="E34" i="1"/>
  <c r="AB33" i="1"/>
  <c r="AA33" i="1"/>
  <c r="Z33" i="1"/>
  <c r="AC33" i="1" s="1"/>
  <c r="Y33" i="1"/>
  <c r="U33" i="1"/>
  <c r="Q33" i="1"/>
  <c r="M33" i="1"/>
  <c r="I33" i="1"/>
  <c r="E33" i="1"/>
  <c r="AC32" i="1"/>
  <c r="AB32" i="1"/>
  <c r="AA32" i="1"/>
  <c r="Z32" i="1"/>
  <c r="Y32" i="1"/>
  <c r="U32" i="1"/>
  <c r="Q32" i="1"/>
  <c r="M32" i="1"/>
  <c r="I32" i="1"/>
  <c r="E32" i="1"/>
  <c r="X31" i="1"/>
  <c r="W31" i="1"/>
  <c r="W10" i="1" s="1"/>
  <c r="V31" i="1"/>
  <c r="Y31" i="1" s="1"/>
  <c r="T31" i="1"/>
  <c r="S31" i="1"/>
  <c r="R31" i="1"/>
  <c r="U31" i="1" s="1"/>
  <c r="P31" i="1"/>
  <c r="O31" i="1"/>
  <c r="N31" i="1"/>
  <c r="Q31" i="1" s="1"/>
  <c r="L31" i="1"/>
  <c r="K31" i="1"/>
  <c r="K10" i="1" s="1"/>
  <c r="J31" i="1"/>
  <c r="H31" i="1"/>
  <c r="G31" i="1"/>
  <c r="G10" i="1" s="1"/>
  <c r="F31" i="1"/>
  <c r="I31" i="1" s="1"/>
  <c r="D31" i="1"/>
  <c r="AB31" i="1" s="1"/>
  <c r="C31" i="1"/>
  <c r="AA31" i="1" s="1"/>
  <c r="B31" i="1"/>
  <c r="E31" i="1" s="1"/>
  <c r="AB30" i="1"/>
  <c r="AA30" i="1"/>
  <c r="Z30" i="1"/>
  <c r="AC30" i="1" s="1"/>
  <c r="Y30" i="1"/>
  <c r="U30" i="1"/>
  <c r="Q30" i="1"/>
  <c r="M30" i="1"/>
  <c r="I30" i="1"/>
  <c r="E30" i="1"/>
  <c r="AC29" i="1"/>
  <c r="AB29" i="1"/>
  <c r="AA29" i="1"/>
  <c r="Z29" i="1"/>
  <c r="Y29" i="1"/>
  <c r="U29" i="1"/>
  <c r="Q29" i="1"/>
  <c r="M29" i="1"/>
  <c r="I29" i="1"/>
  <c r="E29" i="1"/>
  <c r="AB28" i="1"/>
  <c r="AA28" i="1"/>
  <c r="Z28" i="1"/>
  <c r="Y28" i="1"/>
  <c r="U28" i="1"/>
  <c r="Q28" i="1"/>
  <c r="M28" i="1"/>
  <c r="I28" i="1"/>
  <c r="E28" i="1"/>
  <c r="AC27" i="1"/>
  <c r="AB27" i="1"/>
  <c r="AA27" i="1"/>
  <c r="Z27" i="1"/>
  <c r="Y27" i="1"/>
  <c r="U27" i="1"/>
  <c r="Q27" i="1"/>
  <c r="M27" i="1"/>
  <c r="I27" i="1"/>
  <c r="E27" i="1"/>
  <c r="AB26" i="1"/>
  <c r="AA26" i="1"/>
  <c r="Y26" i="1"/>
  <c r="U26" i="1"/>
  <c r="Q26" i="1"/>
  <c r="M26" i="1"/>
  <c r="I26" i="1"/>
  <c r="B26" i="1"/>
  <c r="AB25" i="1"/>
  <c r="AA25" i="1"/>
  <c r="Z25" i="1"/>
  <c r="AC25" i="1" s="1"/>
  <c r="Y25" i="1"/>
  <c r="U25" i="1"/>
  <c r="Q25" i="1"/>
  <c r="M25" i="1"/>
  <c r="I25" i="1"/>
  <c r="E25" i="1"/>
  <c r="AB24" i="1"/>
  <c r="AC24" i="1" s="1"/>
  <c r="AA24" i="1"/>
  <c r="Z24" i="1"/>
  <c r="Y24" i="1"/>
  <c r="U24" i="1"/>
  <c r="Q24" i="1"/>
  <c r="M24" i="1"/>
  <c r="I24" i="1"/>
  <c r="E24" i="1"/>
  <c r="AB23" i="1"/>
  <c r="AA23" i="1"/>
  <c r="Z23" i="1"/>
  <c r="AC23" i="1" s="1"/>
  <c r="Y23" i="1"/>
  <c r="U23" i="1"/>
  <c r="Q23" i="1"/>
  <c r="M23" i="1"/>
  <c r="I23" i="1"/>
  <c r="E23" i="1"/>
  <c r="AB22" i="1"/>
  <c r="AC22" i="1" s="1"/>
  <c r="AA22" i="1"/>
  <c r="Z22" i="1"/>
  <c r="Y22" i="1"/>
  <c r="U22" i="1"/>
  <c r="Q22" i="1"/>
  <c r="M22" i="1"/>
  <c r="I22" i="1"/>
  <c r="E22" i="1"/>
  <c r="X21" i="1"/>
  <c r="W21" i="1"/>
  <c r="V21" i="1"/>
  <c r="Y21" i="1" s="1"/>
  <c r="T21" i="1"/>
  <c r="S21" i="1"/>
  <c r="R21" i="1"/>
  <c r="U21" i="1" s="1"/>
  <c r="U20" i="1" s="1"/>
  <c r="P21" i="1"/>
  <c r="O21" i="1"/>
  <c r="N21" i="1"/>
  <c r="Q21" i="1" s="1"/>
  <c r="L21" i="1"/>
  <c r="K21" i="1"/>
  <c r="J21" i="1"/>
  <c r="M21" i="1" s="1"/>
  <c r="H21" i="1"/>
  <c r="G21" i="1"/>
  <c r="F21" i="1"/>
  <c r="I21" i="1" s="1"/>
  <c r="D21" i="1"/>
  <c r="AB21" i="1" s="1"/>
  <c r="C21" i="1"/>
  <c r="AA21" i="1" s="1"/>
  <c r="B21" i="1"/>
  <c r="E21" i="1" s="1"/>
  <c r="X20" i="1"/>
  <c r="W20" i="1"/>
  <c r="V20" i="1"/>
  <c r="V10" i="1" s="1"/>
  <c r="T20" i="1"/>
  <c r="S20" i="1"/>
  <c r="P20" i="1"/>
  <c r="O20" i="1"/>
  <c r="L20" i="1"/>
  <c r="K20" i="1"/>
  <c r="H20" i="1"/>
  <c r="G20" i="1"/>
  <c r="F20" i="1"/>
  <c r="F10" i="1" s="1"/>
  <c r="D20" i="1"/>
  <c r="AB20" i="1" s="1"/>
  <c r="C20" i="1"/>
  <c r="AA20" i="1" s="1"/>
  <c r="AB19" i="1"/>
  <c r="AA19" i="1"/>
  <c r="Z19" i="1"/>
  <c r="AC19" i="1" s="1"/>
  <c r="Y19" i="1"/>
  <c r="U19" i="1"/>
  <c r="Q19" i="1"/>
  <c r="M19" i="1"/>
  <c r="I19" i="1"/>
  <c r="E19" i="1"/>
  <c r="AB18" i="1"/>
  <c r="AC18" i="1" s="1"/>
  <c r="AA18" i="1"/>
  <c r="Z18" i="1"/>
  <c r="Y18" i="1"/>
  <c r="U18" i="1"/>
  <c r="Q18" i="1"/>
  <c r="M18" i="1"/>
  <c r="I18" i="1"/>
  <c r="E18" i="1"/>
  <c r="AB17" i="1"/>
  <c r="AA17" i="1"/>
  <c r="Z17" i="1"/>
  <c r="AC17" i="1" s="1"/>
  <c r="Y17" i="1"/>
  <c r="U17" i="1"/>
  <c r="Q17" i="1"/>
  <c r="M17" i="1"/>
  <c r="I17" i="1"/>
  <c r="E17" i="1"/>
  <c r="AB16" i="1"/>
  <c r="AC16" i="1" s="1"/>
  <c r="AA16" i="1"/>
  <c r="Z16" i="1"/>
  <c r="Y16" i="1"/>
  <c r="U16" i="1"/>
  <c r="Q16" i="1"/>
  <c r="M16" i="1"/>
  <c r="I16" i="1"/>
  <c r="E16" i="1"/>
  <c r="AB15" i="1"/>
  <c r="AA15" i="1"/>
  <c r="Z15" i="1"/>
  <c r="AC15" i="1" s="1"/>
  <c r="Y15" i="1"/>
  <c r="U15" i="1"/>
  <c r="Q15" i="1"/>
  <c r="M15" i="1"/>
  <c r="I15" i="1"/>
  <c r="E15" i="1"/>
  <c r="AB14" i="1"/>
  <c r="AC14" i="1" s="1"/>
  <c r="AA14" i="1"/>
  <c r="Z14" i="1"/>
  <c r="Y14" i="1"/>
  <c r="U14" i="1"/>
  <c r="Q14" i="1"/>
  <c r="M14" i="1"/>
  <c r="I14" i="1"/>
  <c r="E14" i="1"/>
  <c r="AB13" i="1"/>
  <c r="AA13" i="1"/>
  <c r="Z13" i="1"/>
  <c r="AC13" i="1" s="1"/>
  <c r="Y13" i="1"/>
  <c r="U13" i="1"/>
  <c r="Q13" i="1"/>
  <c r="M13" i="1"/>
  <c r="I13" i="1"/>
  <c r="E13" i="1"/>
  <c r="X12" i="1"/>
  <c r="Y12" i="1" s="1"/>
  <c r="W12" i="1"/>
  <c r="V12" i="1"/>
  <c r="T12" i="1"/>
  <c r="U12" i="1" s="1"/>
  <c r="S12" i="1"/>
  <c r="R12" i="1"/>
  <c r="P12" i="1"/>
  <c r="Q12" i="1" s="1"/>
  <c r="O12" i="1"/>
  <c r="N12" i="1"/>
  <c r="L12" i="1"/>
  <c r="M12" i="1" s="1"/>
  <c r="K12" i="1"/>
  <c r="J12" i="1"/>
  <c r="H12" i="1"/>
  <c r="I12" i="1" s="1"/>
  <c r="G12" i="1"/>
  <c r="F12" i="1"/>
  <c r="D12" i="1"/>
  <c r="E12" i="1" s="1"/>
  <c r="C12" i="1"/>
  <c r="AA12" i="1" s="1"/>
  <c r="B12" i="1"/>
  <c r="Z12" i="1" s="1"/>
  <c r="W11" i="1"/>
  <c r="V11" i="1"/>
  <c r="S11" i="1"/>
  <c r="R11" i="1"/>
  <c r="P11" i="1"/>
  <c r="Q11" i="1" s="1"/>
  <c r="O11" i="1"/>
  <c r="N11" i="1"/>
  <c r="L11" i="1"/>
  <c r="M11" i="1" s="1"/>
  <c r="K11" i="1"/>
  <c r="J11" i="1"/>
  <c r="G11" i="1"/>
  <c r="F11" i="1"/>
  <c r="C11" i="1"/>
  <c r="AA11" i="1" s="1"/>
  <c r="B11" i="1"/>
  <c r="Z11" i="1" s="1"/>
  <c r="P10" i="1"/>
  <c r="L10" i="1"/>
  <c r="AB9" i="1"/>
  <c r="AA9" i="1"/>
  <c r="Z9" i="1"/>
  <c r="AC9" i="1" s="1"/>
  <c r="Y9" i="1"/>
  <c r="U9" i="1"/>
  <c r="Q9" i="1"/>
  <c r="M9" i="1"/>
  <c r="I9" i="1"/>
  <c r="B9" i="1"/>
  <c r="E9" i="1" s="1"/>
  <c r="AC8" i="1"/>
  <c r="AB8" i="1"/>
  <c r="AA8" i="1"/>
  <c r="Z8" i="1"/>
  <c r="Y8" i="1"/>
  <c r="U8" i="1"/>
  <c r="Q8" i="1"/>
  <c r="M8" i="1"/>
  <c r="I8" i="1"/>
  <c r="B8" i="1"/>
  <c r="E8" i="1" s="1"/>
  <c r="X7" i="1"/>
  <c r="Y7" i="1" s="1"/>
  <c r="W7" i="1"/>
  <c r="V7" i="1"/>
  <c r="T7" i="1"/>
  <c r="U7" i="1" s="1"/>
  <c r="S7" i="1"/>
  <c r="R7" i="1"/>
  <c r="P7" i="1"/>
  <c r="Q7" i="1" s="1"/>
  <c r="O7" i="1"/>
  <c r="N7" i="1"/>
  <c r="L7" i="1"/>
  <c r="M7" i="1" s="1"/>
  <c r="K7" i="1"/>
  <c r="J7" i="1"/>
  <c r="H7" i="1"/>
  <c r="I7" i="1" s="1"/>
  <c r="G7" i="1"/>
  <c r="F7" i="1"/>
  <c r="D7" i="1"/>
  <c r="AB7" i="1" s="1"/>
  <c r="C7" i="1"/>
  <c r="AA7" i="1" s="1"/>
  <c r="X6" i="1"/>
  <c r="W6" i="1"/>
  <c r="V6" i="1"/>
  <c r="T6" i="1"/>
  <c r="U6" i="1" s="1"/>
  <c r="S6" i="1"/>
  <c r="R6" i="1"/>
  <c r="P6" i="1"/>
  <c r="P102" i="1" s="1"/>
  <c r="O6" i="1"/>
  <c r="N6" i="1"/>
  <c r="L6" i="1"/>
  <c r="L102" i="1" s="1"/>
  <c r="K6" i="1"/>
  <c r="J6" i="1"/>
  <c r="H6" i="1"/>
  <c r="G6" i="1"/>
  <c r="F6" i="1"/>
  <c r="D6" i="1"/>
  <c r="C6" i="1"/>
  <c r="AC59" i="1" l="1"/>
  <c r="AB6" i="1"/>
  <c r="F102" i="1"/>
  <c r="V102" i="1"/>
  <c r="B7" i="1"/>
  <c r="D11" i="1"/>
  <c r="H11" i="1"/>
  <c r="C102" i="1"/>
  <c r="G102" i="1"/>
  <c r="K102" i="1"/>
  <c r="S102" i="1"/>
  <c r="W102" i="1"/>
  <c r="AA6" i="1"/>
  <c r="J20" i="1"/>
  <c r="J10" i="1" s="1"/>
  <c r="M10" i="1" s="1"/>
  <c r="I20" i="1"/>
  <c r="Y20" i="1"/>
  <c r="E26" i="1"/>
  <c r="Z26" i="1"/>
  <c r="AC26" i="1" s="1"/>
  <c r="AC28" i="1"/>
  <c r="M31" i="1"/>
  <c r="O10" i="1"/>
  <c r="AA10" i="1" s="1"/>
  <c r="AC35" i="1"/>
  <c r="E42" i="1"/>
  <c r="U42" i="1"/>
  <c r="AC51" i="1"/>
  <c r="AC54" i="1"/>
  <c r="AC57" i="1"/>
  <c r="AC64" i="1"/>
  <c r="AA59" i="1"/>
  <c r="Q65" i="1"/>
  <c r="AC71" i="1"/>
  <c r="AC79" i="1"/>
  <c r="AC90" i="1"/>
  <c r="AC98" i="1"/>
  <c r="I6" i="1"/>
  <c r="Q6" i="1"/>
  <c r="B20" i="1"/>
  <c r="R20" i="1"/>
  <c r="R10" i="1" s="1"/>
  <c r="Q20" i="1"/>
  <c r="AA42" i="1"/>
  <c r="E20" i="1"/>
  <c r="AA65" i="1"/>
  <c r="M6" i="1"/>
  <c r="Y6" i="1"/>
  <c r="X11" i="1"/>
  <c r="AB12" i="1"/>
  <c r="AC12" i="1" s="1"/>
  <c r="J102" i="1"/>
  <c r="R102" i="1"/>
  <c r="T11" i="1"/>
  <c r="N20" i="1"/>
  <c r="N10" i="1" s="1"/>
  <c r="Q10" i="1" s="1"/>
  <c r="M20" i="1"/>
  <c r="Z21" i="1"/>
  <c r="AC21" i="1" s="1"/>
  <c r="S10" i="1"/>
  <c r="Z31" i="1"/>
  <c r="AC31" i="1" s="1"/>
  <c r="Z42" i="1"/>
  <c r="AC42" i="1" s="1"/>
  <c r="Z65" i="1"/>
  <c r="AC65" i="1" s="1"/>
  <c r="B10" i="1" l="1"/>
  <c r="Z20" i="1"/>
  <c r="AC20" i="1" s="1"/>
  <c r="U11" i="1"/>
  <c r="T10" i="1"/>
  <c r="T102" i="1" s="1"/>
  <c r="Y11" i="1"/>
  <c r="X10" i="1"/>
  <c r="O102" i="1"/>
  <c r="AA102" i="1" s="1"/>
  <c r="I11" i="1"/>
  <c r="H10" i="1"/>
  <c r="N102" i="1"/>
  <c r="U102" i="1"/>
  <c r="E11" i="1"/>
  <c r="AB11" i="1"/>
  <c r="AC11" i="1" s="1"/>
  <c r="D10" i="1"/>
  <c r="M102" i="1"/>
  <c r="E7" i="1"/>
  <c r="Z7" i="1"/>
  <c r="AC7" i="1" s="1"/>
  <c r="B6" i="1"/>
  <c r="B102" i="1" l="1"/>
  <c r="Z6" i="1"/>
  <c r="AC6" i="1" s="1"/>
  <c r="E6" i="1"/>
  <c r="Q102" i="1"/>
  <c r="U10" i="1"/>
  <c r="I10" i="1"/>
  <c r="H102" i="1"/>
  <c r="I102" i="1" s="1"/>
  <c r="X102" i="1"/>
  <c r="Y102" i="1" s="1"/>
  <c r="Y10" i="1"/>
  <c r="Z10" i="1"/>
  <c r="AC10" i="1" s="1"/>
  <c r="E10" i="1"/>
  <c r="AB10" i="1"/>
  <c r="D102" i="1"/>
  <c r="AB102" i="1" l="1"/>
  <c r="Z102" i="1"/>
  <c r="AC102" i="1" s="1"/>
  <c r="E102" i="1"/>
</calcChain>
</file>

<file path=xl/sharedStrings.xml><?xml version="1.0" encoding="utf-8"?>
<sst xmlns="http://schemas.openxmlformats.org/spreadsheetml/2006/main" count="136" uniqueCount="111">
  <si>
    <t>พิษณุโลก</t>
  </si>
  <si>
    <t>หมวดรายการ</t>
  </si>
  <si>
    <t>รายละเอียดการจัดสรรงบประมาณ เงินรายได้ จำแนกตามผลผลิต มหาวิทยาลัยเทคโนโลยีราชมงคลล้านนา ประจำปีงบประมาณ 2565</t>
  </si>
  <si>
    <t>รวม</t>
  </si>
  <si>
    <t>บุคลากรภาครัฐฯ</t>
  </si>
  <si>
    <t>วิทยาศาสตร์ฯ</t>
  </si>
  <si>
    <t>สังคมศาสตร์ฯ</t>
  </si>
  <si>
    <t>บริการวิชาการฯ</t>
  </si>
  <si>
    <t>วิจัยฯ</t>
  </si>
  <si>
    <t>ทำนุฯ</t>
  </si>
  <si>
    <t>ปกติ</t>
  </si>
  <si>
    <t>สมทบ</t>
  </si>
  <si>
    <t>พิเศษ</t>
  </si>
  <si>
    <t>งบบุคลากร</t>
  </si>
  <si>
    <t>1.2 ค่าจ้างชั่วคราว</t>
  </si>
  <si>
    <t>1.2.1 ค่าจ้างชั่วคราว</t>
  </si>
  <si>
    <t>1.2.1 ค่าครองชีพ</t>
  </si>
  <si>
    <t>งบดำเนินงาน</t>
  </si>
  <si>
    <t>2.1 ค่าตอบแทน</t>
  </si>
  <si>
    <t>2.1.1 ค่าตอบแทนผู้ปฏิบัติงานให้ราชการ</t>
  </si>
  <si>
    <t>ค่าตอบแทน (ค่าปฏิบัติงานนอกเวลาราชการ)</t>
  </si>
  <si>
    <t>ค่าสอนภาคสมทบ/ภาคพิเศษ</t>
  </si>
  <si>
    <t>ค่าเบี้ยประชุม</t>
  </si>
  <si>
    <t>2.1.2 เงินประจำตำแหน่งผู้บริหารที่มีวาระ</t>
  </si>
  <si>
    <t>2.1.3 เงินประจำตำแหน่งผู้บริหารที่ไม่มีวาระ</t>
  </si>
  <si>
    <t>2.1.4  เงินตอบแทนผู้บริหารมหาวิทยาลัยที่เกษียณอายุราชการ</t>
  </si>
  <si>
    <t>2.1.5  เงินตอบแทนเหมาจ่ายจัดหารถยนต์ประจำตำแหน่ง</t>
  </si>
  <si>
    <t>2.2 ค่าใช้สอย</t>
  </si>
  <si>
    <t>2.2.1 ค่าเบี้ยเลี้ยง ค่าเช่าที่พักและค่าพาหนะ</t>
  </si>
  <si>
    <t>ค่าใช้จ่ายในการประชุม</t>
  </si>
  <si>
    <t>ค่าเดินทางผู้บริหาร</t>
  </si>
  <si>
    <t xml:space="preserve">พัฒนาบุคลากร </t>
  </si>
  <si>
    <t>2.2.2 ค่าจ้างเหมาบริการ</t>
  </si>
  <si>
    <t>2.2.3 เงินสมทบกองทุนประกันสังคม</t>
  </si>
  <si>
    <t>2.2.4 เงินสมทบกองทุนเงินทดแทน (ลูกจ้าง)</t>
  </si>
  <si>
    <t>2.2.5 ค่าบริหารจัดการพลังงาน</t>
  </si>
  <si>
    <t>2.2.6 ค่าซ่อมแซมครุภัณฑ์</t>
  </si>
  <si>
    <t>2.2.7 ค่าใช้สอยอื่น</t>
  </si>
  <si>
    <t>2.3 ค่าวัสดุ</t>
  </si>
  <si>
    <t xml:space="preserve">    2.3.1 วัสดุสำนักงาน</t>
  </si>
  <si>
    <t xml:space="preserve">    2.3.2 วัสดุเชื้อเพลิงและหล่อลื่น</t>
  </si>
  <si>
    <t xml:space="preserve">    2.3.3 วัสดุก่อสร้าง</t>
  </si>
  <si>
    <t xml:space="preserve">    2.3.4 วัสดุงานบ้านงานครัว</t>
  </si>
  <si>
    <t xml:space="preserve">    2.3.5 วัสดุไฟฟ้าและวิทยุ</t>
  </si>
  <si>
    <t xml:space="preserve">    2.3.6 วัสดุการศึกษา</t>
  </si>
  <si>
    <t xml:space="preserve">    2.3.7 วัสดุหนังสือ วารสาร และตำรา</t>
  </si>
  <si>
    <t xml:space="preserve">    2.3.8 วัสดุการเกษตร</t>
  </si>
  <si>
    <t xml:space="preserve">    2.3.9 วัสดุยานพาหนะและขนส่ง</t>
  </si>
  <si>
    <t xml:space="preserve">    2.3.10 วัสดุวิทยาศาสตร์และการแพทย์</t>
  </si>
  <si>
    <t>2.4 ค่าสาธารณูปโภค</t>
  </si>
  <si>
    <t>2.4.1 ค่าไฟฟ้า</t>
  </si>
  <si>
    <t>2.4.2 ค่าประปา</t>
  </si>
  <si>
    <t>2.4.3 ค่าโทรศัพท์</t>
  </si>
  <si>
    <t>2.4.4 ค่าบริการสื่อสารและโทรคมนาคม</t>
  </si>
  <si>
    <t>2.4.5 ค่าไปรษณีย์</t>
  </si>
  <si>
    <t>งบลงทุน</t>
  </si>
  <si>
    <t xml:space="preserve">  3.1 ค่าครุภัณฑ์</t>
  </si>
  <si>
    <t xml:space="preserve">    3.1.1 ครุภัณฑ์การศึกษา</t>
  </si>
  <si>
    <t xml:space="preserve">      3.1.1.1 ค่าครุภัณฑ์สูงกว่า 1 ล้านบาท</t>
  </si>
  <si>
    <t xml:space="preserve">      3.1.1.2 ค่าครุภัณฑ์ต่ำกว่า 1 ล้านบาท</t>
  </si>
  <si>
    <t xml:space="preserve">  3.2 ค่าที่ดินและสิ่งก่อสร้าง</t>
  </si>
  <si>
    <t xml:space="preserve">    3.2.1 สิ่งก่อสร้างผูกพันใหม่</t>
  </si>
  <si>
    <t xml:space="preserve">    3.2.2 สิ่งก่อสร้างไม่ผูกพัน (1 ปี)</t>
  </si>
  <si>
    <t>งบเงินอุดหนุน</t>
  </si>
  <si>
    <t>4.1 ทุนสนับสนุนการศึกษานักศึกษาและบุคลากร</t>
  </si>
  <si>
    <t>4.2 สนับสนุนงานวิจัยและนำเสนอผลงานวิชาการ</t>
  </si>
  <si>
    <t>งบรายจ่ายอื่น</t>
  </si>
  <si>
    <t>5.1 แผนงานตามนโยบายพัฒนามหาวิทยาลัย</t>
  </si>
  <si>
    <t>5.2 ค่าใช้จ่ายในการพัฒนาการจัดการศึกษา</t>
  </si>
  <si>
    <t>5.3 แผนงานค่าใช้จ่ายงานพระราชทานปริญญาบัตร</t>
  </si>
  <si>
    <t>5.4 แผนงานทำนุบำรุงศิลปวัฒนธรรม</t>
  </si>
  <si>
    <t>5.5 แผนงานประกันคุณภาพการศึกษา</t>
  </si>
  <si>
    <t>5.6 ค่าธรรมเนียมกิจกรรมนักศึกษา(1500ต่อภาคเรียน)</t>
  </si>
  <si>
    <t xml:space="preserve">    5.6.1 ค่าปฐมนิเทศนักศึกษา</t>
  </si>
  <si>
    <t xml:space="preserve">    5.6.2 ค่าอบรมจริยธรรม</t>
  </si>
  <si>
    <t xml:space="preserve">    5.6.3 ค่าปฏิทินกิจกรรม</t>
  </si>
  <si>
    <t xml:space="preserve">    5.6.4 ค่าตรวจโรค</t>
  </si>
  <si>
    <t xml:space="preserve">    5.6.5 ค่าคู่มือนักศึกษาใหม่</t>
  </si>
  <si>
    <t xml:space="preserve">    5.6.6 ค่าธรรมเนียมสารสนเทศ</t>
  </si>
  <si>
    <t xml:space="preserve">    5.6.7 ค่าบำรุงห้องสมุด</t>
  </si>
  <si>
    <t xml:space="preserve">    5.6.8 ค่าเบี้ยประกันอุบัติเหตุ</t>
  </si>
  <si>
    <t xml:space="preserve">    5.6.9 ค่าส่งเสริมสุขภาพ</t>
  </si>
  <si>
    <t xml:space="preserve">    5.6.10 ค่าบำรุงกีฬา</t>
  </si>
  <si>
    <t xml:space="preserve">    5.6.11 ค่ากิจกรรมนักศึกษา</t>
  </si>
  <si>
    <t xml:space="preserve">    5.6.12 ค่าจัดทำเสื้อกิจกรรม</t>
  </si>
  <si>
    <t xml:space="preserve">    5.6.13 ค่าจัดทำสมุดกิจกรรม</t>
  </si>
  <si>
    <t xml:space="preserve">    5.6.14 ค่าใบรับรองกิจกรรม (นศ.ปีสุดท้าย)</t>
  </si>
  <si>
    <t xml:space="preserve">    5.6.15 ค่าปัจฉิมนิเทศ (นศ.ปีสุดท้าย)</t>
  </si>
  <si>
    <t>5.7 พัฒนากำลังคนนักวิชาชีพที่เน้นปฏิบัติการ (สหกิจ)</t>
  </si>
  <si>
    <t>5.8 ปรับพื้นฐานความรู้นักศึกษาใหม่</t>
  </si>
  <si>
    <t>5.9 แผนงานการจัดการศึกษาและวิจัยร่วมระหว่าง ภาครัฐ ภาคเอกชน และภาคการศึกษา</t>
  </si>
  <si>
    <t xml:space="preserve"> 5.9.1 โครงการบูรณาการเรียนรู้กับการทำงาน </t>
  </si>
  <si>
    <t xml:space="preserve"> 5.9.2 โครงการบัณฑิตพันธุ์ใหม่ </t>
  </si>
  <si>
    <t xml:space="preserve"> 5.9.3 โครงการ กสศ. </t>
  </si>
  <si>
    <t xml:space="preserve"> 5.9.4 โครงการร่วมสันกำแพง </t>
  </si>
  <si>
    <t xml:space="preserve"> 5.9.5 โครงการจัดการศึกษาและวิจัยร่วมระหว่าง ภาครัฐ ภาคเอกชน และภาคการศึกษา  </t>
  </si>
  <si>
    <t>5.10 แผนงานหลักสูตรนานาชาติ</t>
  </si>
  <si>
    <t>5.11 แผนงานหลักสูตรโครงการจัดตั้งคณะ</t>
  </si>
  <si>
    <t>5.12 แผนงานหลักสูตรปริญญาตรี (ภาคพิเศษ)</t>
  </si>
  <si>
    <t>5.13 แผนงานหลักสูตรปริญญาโท (ภาคพิเศษ)</t>
  </si>
  <si>
    <t>5.14 แผนงานรับสมัครนักศึกษาใหม่</t>
  </si>
  <si>
    <t>5.15 แผนงานงานฟาร์มเพื่อการเรียนรู้</t>
  </si>
  <si>
    <t>5.16 รายจ่ายงานหอพัก</t>
  </si>
  <si>
    <t>5.17 แผนงานเครือข่ายการบริการวิชาการและการบริการสังคม</t>
  </si>
  <si>
    <t>5.18 แผนงานค่าใช้จ่ายขายสินค้า</t>
  </si>
  <si>
    <t>5.19 แผนงานค่าใช้จ่ายเช่าอสังหาฯ</t>
  </si>
  <si>
    <t>5.20 แผนงานค่าใช้จ่ายสมัครพนักงาน</t>
  </si>
  <si>
    <t>5.21 แผนงานค่าใช้จ่ายบัตรนักศึกษา</t>
  </si>
  <si>
    <t>5.22 แผนงานค่าใช้จ่ายขึ้นทะเบียนบัณฑิต</t>
  </si>
  <si>
    <t>รวมจ่าย</t>
  </si>
  <si>
    <t>แผนงานงานวิจัยภายนอก (เบิกจ่ายตามระเบียบงานวิจัย)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</si>
</sst>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6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6"/>
      <color rgb="FF000000"/>
      <name val="TH SarabunPSK"/>
      <family val="2"/>
    </font>
    <font>
      <b/>
      <sz val="16"/>
      <color rgb="FF000000"/>
      <name val="TH SarabunPSK"/>
      <family val="2"/>
    </font>
    <font>
      <sz val="16"/>
      <color rgb="FF000000"/>
      <name val="Calibri"/>
      <family val="2"/>
    </font>
    <font>
      <sz val="16"/>
      <color rgb="FFFF0000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16">
    <border>
      <left/>
      <right/>
      <top/>
      <bottom/>
      <diagonal/>
    </border>
    <border>
      <left style="mediumDashDot">
        <color indexed="64"/>
      </left>
      <right/>
      <top style="mediumDashDot">
        <color indexed="64"/>
      </top>
      <bottom style="mediumDashDot">
        <color indexed="64"/>
      </bottom>
      <diagonal/>
    </border>
    <border>
      <left/>
      <right/>
      <top style="mediumDashDot">
        <color indexed="64"/>
      </top>
      <bottom style="mediumDashDot">
        <color indexed="64"/>
      </bottom>
      <diagonal/>
    </border>
    <border>
      <left/>
      <right style="mediumDashDot">
        <color indexed="64"/>
      </right>
      <top style="mediumDashDot">
        <color indexed="64"/>
      </top>
      <bottom style="mediumDashDot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5">
    <xf numFmtId="0" fontId="0" fillId="0" borderId="0" xfId="0"/>
    <xf numFmtId="164" fontId="2" fillId="0" borderId="0" xfId="1" applyNumberFormat="1" applyFont="1" applyFill="1" applyAlignment="1">
      <alignment wrapText="1"/>
    </xf>
    <xf numFmtId="164" fontId="2" fillId="0" borderId="0" xfId="1" applyNumberFormat="1" applyFont="1" applyFill="1"/>
    <xf numFmtId="164" fontId="2" fillId="0" borderId="0" xfId="1" applyNumberFormat="1" applyFont="1" applyFill="1" applyAlignment="1">
      <alignment horizontal="center"/>
    </xf>
    <xf numFmtId="164" fontId="3" fillId="0" borderId="8" xfId="1" applyNumberFormat="1" applyFont="1" applyFill="1" applyBorder="1" applyAlignment="1">
      <alignment horizontal="center" vertical="center" wrapText="1"/>
    </xf>
    <xf numFmtId="164" fontId="3" fillId="2" borderId="14" xfId="1" applyNumberFormat="1" applyFont="1" applyFill="1" applyBorder="1" applyAlignment="1">
      <alignment wrapText="1"/>
    </xf>
    <xf numFmtId="164" fontId="3" fillId="2" borderId="15" xfId="1" applyNumberFormat="1" applyFont="1" applyFill="1" applyBorder="1" applyAlignment="1">
      <alignment wrapText="1"/>
    </xf>
    <xf numFmtId="0" fontId="4" fillId="0" borderId="0" xfId="0" applyFont="1"/>
    <xf numFmtId="164" fontId="2" fillId="0" borderId="14" xfId="1" applyNumberFormat="1" applyFont="1" applyBorder="1" applyAlignment="1">
      <alignment horizontal="left" wrapText="1" indent="1"/>
    </xf>
    <xf numFmtId="164" fontId="2" fillId="0" borderId="14" xfId="1" applyNumberFormat="1" applyFont="1" applyBorder="1" applyAlignment="1">
      <alignment wrapText="1"/>
    </xf>
    <xf numFmtId="164" fontId="2" fillId="0" borderId="14" xfId="1" applyNumberFormat="1" applyFont="1" applyBorder="1" applyAlignment="1">
      <alignment horizontal="left" wrapText="1" indent="2"/>
    </xf>
    <xf numFmtId="164" fontId="2" fillId="3" borderId="14" xfId="1" applyNumberFormat="1" applyFont="1" applyFill="1" applyBorder="1" applyAlignment="1">
      <alignment horizontal="left" wrapText="1" indent="1"/>
    </xf>
    <xf numFmtId="164" fontId="2" fillId="3" borderId="14" xfId="1" applyNumberFormat="1" applyFont="1" applyFill="1" applyBorder="1" applyAlignment="1">
      <alignment wrapText="1"/>
    </xf>
    <xf numFmtId="164" fontId="2" fillId="0" borderId="14" xfId="1" applyNumberFormat="1" applyFont="1" applyBorder="1" applyAlignment="1">
      <alignment horizontal="left" wrapText="1" indent="9"/>
    </xf>
    <xf numFmtId="164" fontId="5" fillId="0" borderId="14" xfId="1" applyNumberFormat="1" applyFont="1" applyBorder="1" applyAlignment="1">
      <alignment wrapText="1"/>
    </xf>
    <xf numFmtId="3" fontId="2" fillId="0" borderId="14" xfId="1" applyNumberFormat="1" applyFont="1" applyBorder="1" applyAlignment="1">
      <alignment wrapText="1"/>
    </xf>
    <xf numFmtId="164" fontId="2" fillId="0" borderId="14" xfId="1" applyNumberFormat="1" applyFont="1" applyFill="1" applyBorder="1" applyAlignment="1">
      <alignment horizontal="left" wrapText="1" indent="2"/>
    </xf>
    <xf numFmtId="164" fontId="2" fillId="0" borderId="14" xfId="1" applyNumberFormat="1" applyFont="1" applyFill="1" applyBorder="1" applyAlignment="1">
      <alignment wrapText="1"/>
    </xf>
    <xf numFmtId="164" fontId="5" fillId="0" borderId="14" xfId="1" applyNumberFormat="1" applyFont="1" applyFill="1" applyBorder="1" applyAlignment="1">
      <alignment wrapText="1"/>
    </xf>
    <xf numFmtId="164" fontId="5" fillId="0" borderId="14" xfId="1" applyNumberFormat="1" applyFont="1" applyFill="1" applyBorder="1" applyAlignment="1">
      <alignment horizontal="left" wrapText="1" indent="2"/>
    </xf>
    <xf numFmtId="164" fontId="4" fillId="0" borderId="0" xfId="1" applyNumberFormat="1" applyFont="1"/>
    <xf numFmtId="164" fontId="2" fillId="0" borderId="14" xfId="1" applyNumberFormat="1" applyFont="1" applyFill="1" applyBorder="1" applyAlignment="1">
      <alignment horizontal="left" wrapText="1" indent="1"/>
    </xf>
    <xf numFmtId="164" fontId="2" fillId="0" borderId="14" xfId="1" applyNumberFormat="1" applyFont="1" applyBorder="1"/>
    <xf numFmtId="164" fontId="5" fillId="0" borderId="14" xfId="1" applyNumberFormat="1" applyFont="1" applyBorder="1"/>
    <xf numFmtId="164" fontId="2" fillId="0" borderId="14" xfId="1" applyNumberFormat="1" applyFont="1" applyBorder="1" applyAlignment="1">
      <alignment horizontal="left" vertical="top" wrapText="1" indent="1"/>
    </xf>
    <xf numFmtId="164" fontId="3" fillId="4" borderId="8" xfId="1" applyNumberFormat="1" applyFont="1" applyFill="1" applyBorder="1" applyAlignment="1">
      <alignment wrapText="1"/>
    </xf>
    <xf numFmtId="164" fontId="3" fillId="4" borderId="8" xfId="1" applyNumberFormat="1" applyFont="1" applyFill="1" applyBorder="1"/>
    <xf numFmtId="164" fontId="2" fillId="0" borderId="0" xfId="1" applyNumberFormat="1" applyFont="1" applyAlignment="1">
      <alignment wrapText="1"/>
    </xf>
    <xf numFmtId="164" fontId="2" fillId="0" borderId="0" xfId="1" applyNumberFormat="1" applyFont="1"/>
    <xf numFmtId="164" fontId="3" fillId="0" borderId="1" xfId="1" applyNumberFormat="1" applyFont="1" applyFill="1" applyBorder="1" applyAlignment="1">
      <alignment horizontal="center"/>
    </xf>
    <xf numFmtId="164" fontId="3" fillId="0" borderId="2" xfId="1" applyNumberFormat="1" applyFont="1" applyFill="1" applyBorder="1" applyAlignment="1">
      <alignment horizontal="center"/>
    </xf>
    <xf numFmtId="164" fontId="3" fillId="0" borderId="3" xfId="1" applyNumberFormat="1" applyFont="1" applyFill="1" applyBorder="1" applyAlignment="1">
      <alignment horizontal="center"/>
    </xf>
    <xf numFmtId="164" fontId="3" fillId="0" borderId="4" xfId="1" applyNumberFormat="1" applyFont="1" applyFill="1" applyBorder="1" applyAlignment="1">
      <alignment horizontal="center" vertical="center" wrapText="1"/>
    </xf>
    <xf numFmtId="164" fontId="3" fillId="0" borderId="9" xfId="1" applyNumberFormat="1" applyFont="1" applyFill="1" applyBorder="1" applyAlignment="1">
      <alignment horizontal="center" vertical="center" wrapText="1"/>
    </xf>
    <xf numFmtId="164" fontId="3" fillId="0" borderId="13" xfId="1" applyNumberFormat="1" applyFont="1" applyFill="1" applyBorder="1" applyAlignment="1">
      <alignment horizontal="center" vertical="center" wrapText="1"/>
    </xf>
    <xf numFmtId="164" fontId="3" fillId="0" borderId="5" xfId="1" applyNumberFormat="1" applyFont="1" applyFill="1" applyBorder="1" applyAlignment="1">
      <alignment horizontal="center"/>
    </xf>
    <xf numFmtId="164" fontId="3" fillId="0" borderId="6" xfId="1" applyNumberFormat="1" applyFont="1" applyFill="1" applyBorder="1" applyAlignment="1">
      <alignment horizontal="center"/>
    </xf>
    <xf numFmtId="164" fontId="3" fillId="0" borderId="7" xfId="1" applyNumberFormat="1" applyFont="1" applyFill="1" applyBorder="1" applyAlignment="1">
      <alignment horizontal="center"/>
    </xf>
    <xf numFmtId="164" fontId="3" fillId="0" borderId="8" xfId="1" applyNumberFormat="1" applyFont="1" applyFill="1" applyBorder="1" applyAlignment="1">
      <alignment horizontal="center"/>
    </xf>
    <xf numFmtId="164" fontId="3" fillId="0" borderId="10" xfId="1" applyNumberFormat="1" applyFont="1" applyFill="1" applyBorder="1" applyAlignment="1">
      <alignment horizontal="center" vertical="center" wrapText="1"/>
    </xf>
    <xf numFmtId="164" fontId="3" fillId="0" borderId="11" xfId="1" applyNumberFormat="1" applyFont="1" applyFill="1" applyBorder="1" applyAlignment="1">
      <alignment horizontal="center" vertical="center" wrapText="1"/>
    </xf>
    <xf numFmtId="164" fontId="3" fillId="0" borderId="12" xfId="1" applyNumberFormat="1" applyFont="1" applyFill="1" applyBorder="1" applyAlignment="1">
      <alignment horizontal="center" vertical="center" wrapText="1"/>
    </xf>
    <xf numFmtId="164" fontId="3" fillId="0" borderId="5" xfId="1" applyNumberFormat="1" applyFont="1" applyFill="1" applyBorder="1" applyAlignment="1">
      <alignment horizontal="center" vertical="center" wrapText="1"/>
    </xf>
    <xf numFmtId="164" fontId="3" fillId="0" borderId="6" xfId="1" applyNumberFormat="1" applyFont="1" applyFill="1" applyBorder="1" applyAlignment="1">
      <alignment horizontal="center" vertical="center" wrapText="1"/>
    </xf>
    <xf numFmtId="164" fontId="3" fillId="0" borderId="7" xfId="1" applyNumberFormat="1" applyFont="1" applyFill="1" applyBorder="1" applyAlignment="1">
      <alignment horizontal="center" vertical="center" wrapText="1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esktop\&#3591;&#3611;&#3617;.65+&#3591;&#3611;&#3612;.65\&#3611;&#3619;&#3632;&#3617;&#3634;&#3603;&#3585;&#3634;&#3619;&#3619;&#3634;&#3618;&#3619;&#3633;&#3610;-&#3619;&#3634;&#3618;&#3592;&#3656;&#3634;&#3618;%20&#3614;&#3639;&#3657;&#3609;&#3607;&#3637;&#3656;&#3626;&#3656;&#3591;&#3617;&#3634;%20&#3588;&#3619;&#3633;&#3657;&#3591;&#3607;&#3637;&#3656;%202%20&#3627;&#3621;&#3633;&#3591;&#3592;&#3634;&#3585;&#3611;&#3619;&#3632;&#3594;&#3640;&#3617;%2011_8_64\&#3619;&#3634;&#3618;&#3592;&#3656;&#3634;&#3618;%20&#3614;&#3621;.&#3592;&#3633;&#3604;&#3626;&#3619;&#3619;%20&#3591;&#3611;&#3612;.65%2016_8_64%20&#3648;&#3629;&#3634;&#3629;&#3633;&#3609;&#3609;&#3637;&#3657;&#3619;&#3623;&#3617;&#3614;&#3639;&#3657;&#3609;&#3607;&#3637;&#3656;%20v.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ปก1"/>
      <sheetName val="สารบัญ"/>
      <sheetName val="สรุปผังการรับจ่าย"/>
      <sheetName val="ตัดมาเฉพาะรายรับ ที่ กนผ.ทำ"/>
      <sheetName val="ref ประมาณการรายรับ"/>
      <sheetName val="สรุปรายจ่าย"/>
      <sheetName val="แนวทางการจัดสรร"/>
      <sheetName val="1.สรุปรายรับ 64-65"/>
      <sheetName val="แผนผังการหัก"/>
      <sheetName val="model 60"/>
      <sheetName val="ข้อมูลบุคลากร จาก กบบ."/>
      <sheetName val="2.สรุปรายรับ 65"/>
      <sheetName val="เปรียบเทียบ งปผ"/>
      <sheetName val="ref_งานประจำ_เชียงใหม่60"/>
      <sheetName val="ref_งานประจำ_ส่วนกลาง25"/>
      <sheetName val="1.สรุปรายรับ ภาพรวม มทร.ไม่วิจั"/>
      <sheetName val="นศ.จาก สวท."/>
      <sheetName val="1.สรุปรายรับ ภาพรวมส่วนกลาง"/>
      <sheetName val="2.สรุปรายรับค่าบำรุงการศึกษา"/>
      <sheetName val="Sheet1"/>
      <sheetName val="รับจริงเทียบประมาณการ"/>
      <sheetName val="รับจริงเทียบประมาณการ สวท"/>
      <sheetName val="1.สรุปรายรับ มทร.ไม่วิ จาก สวท."/>
      <sheetName val="1.สรุปรายรับ เฉพาะค่าบำรุง 4+1"/>
      <sheetName val="ประเด็นหารือ"/>
      <sheetName val="3สรุปรายรับงานอื่นๆ"/>
      <sheetName val="มทร.ล้านนา_แยกภาค"/>
      <sheetName val="มทร.ล้านนาเฉพาะบำรุง_แยกภาค"/>
      <sheetName val="มทร.ล้านนาแยกผลผลิต"/>
      <sheetName val="มทร.ล้านนารวมหน่วยงาน บ+นศ."/>
      <sheetName val="บุคลากรที่ใช้เงินส่วนกลาง+สอ"/>
      <sheetName val="1.ส่วนกลาง มทร."/>
      <sheetName val="2.สอ."/>
      <sheetName val="3.สวพ."/>
      <sheetName val="4.สวส."/>
      <sheetName val="5.สวท."/>
      <sheetName val="6.สถช."/>
      <sheetName val="7.สวก. "/>
      <sheetName val="8.บริหาร"/>
      <sheetName val="9.วิศวฯ"/>
      <sheetName val="10.ศิลปฯ"/>
      <sheetName val="11.วิทย์"/>
      <sheetName val="12.วิทยาลัยฯ"/>
      <sheetName val="13.เชียงราย"/>
      <sheetName val="14.ตาก"/>
      <sheetName val="15.น่าน"/>
      <sheetName val="16.พิษณุโลก"/>
      <sheetName val="17.ลำปาง"/>
      <sheetName val="ค่ากิจกรรม"/>
      <sheetName val="จัดสรรบุคลากร+กองทุนทดแทน2%"/>
      <sheetName val="ทุน ปี 65 ครั้งที่ 2"/>
      <sheetName val="ค่าตอบแทนรถยนต์"/>
      <sheetName val="ค่าจ้างเหมา 65 หน่วยงานส่งล่าสุ"/>
      <sheetName val="ค่ากิจกรรมพื้นที่ส่งมา"/>
      <sheetName val="เงินประจำตำแหน่งผู้ บ. 65"/>
      <sheetName val="บุคลากรใน สอ."/>
      <sheetName val="ref สาธาฯ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>
        <row r="65">
          <cell r="E65">
            <v>0</v>
          </cell>
        </row>
      </sheetData>
      <sheetData sheetId="33" refreshError="1">
        <row r="65">
          <cell r="E65">
            <v>0</v>
          </cell>
        </row>
      </sheetData>
      <sheetData sheetId="34" refreshError="1">
        <row r="65">
          <cell r="E65">
            <v>0</v>
          </cell>
        </row>
      </sheetData>
      <sheetData sheetId="35" refreshError="1">
        <row r="65">
          <cell r="E65">
            <v>0</v>
          </cell>
        </row>
      </sheetData>
      <sheetData sheetId="36" refreshError="1">
        <row r="65">
          <cell r="E65">
            <v>0</v>
          </cell>
        </row>
      </sheetData>
      <sheetData sheetId="37" refreshError="1">
        <row r="65">
          <cell r="E65">
            <v>0</v>
          </cell>
        </row>
      </sheetData>
      <sheetData sheetId="38" refreshError="1">
        <row r="65">
          <cell r="E65">
            <v>0</v>
          </cell>
        </row>
      </sheetData>
      <sheetData sheetId="39" refreshError="1">
        <row r="65">
          <cell r="E65">
            <v>0</v>
          </cell>
        </row>
      </sheetData>
      <sheetData sheetId="40" refreshError="1">
        <row r="65">
          <cell r="E65">
            <v>0</v>
          </cell>
        </row>
      </sheetData>
      <sheetData sheetId="41" refreshError="1">
        <row r="65">
          <cell r="E65">
            <v>0</v>
          </cell>
        </row>
      </sheetData>
      <sheetData sheetId="42" refreshError="1">
        <row r="65">
          <cell r="E65">
            <v>0</v>
          </cell>
        </row>
      </sheetData>
      <sheetData sheetId="43" refreshError="1">
        <row r="65">
          <cell r="E65">
            <v>0</v>
          </cell>
        </row>
      </sheetData>
      <sheetData sheetId="44" refreshError="1">
        <row r="65">
          <cell r="E65">
            <v>0</v>
          </cell>
        </row>
      </sheetData>
      <sheetData sheetId="45" refreshError="1">
        <row r="65">
          <cell r="E65">
            <v>0</v>
          </cell>
        </row>
      </sheetData>
      <sheetData sheetId="46" refreshError="1">
        <row r="65">
          <cell r="E65">
            <v>0</v>
          </cell>
        </row>
      </sheetData>
      <sheetData sheetId="47" refreshError="1">
        <row r="65">
          <cell r="E65">
            <v>0</v>
          </cell>
        </row>
      </sheetData>
      <sheetData sheetId="48" refreshError="1"/>
      <sheetData sheetId="49" refreshError="1">
        <row r="7">
          <cell r="Y7">
            <v>4800000</v>
          </cell>
        </row>
        <row r="8">
          <cell r="Y8">
            <v>218760</v>
          </cell>
        </row>
        <row r="18">
          <cell r="Y18">
            <v>216000</v>
          </cell>
        </row>
      </sheetData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03"/>
  <sheetViews>
    <sheetView tabSelected="1" workbookViewId="0">
      <pane ySplit="5" topLeftCell="A6" activePane="bottomLeft" state="frozen"/>
      <selection pane="bottomLeft" activeCell="C10" sqref="C10"/>
    </sheetView>
  </sheetViews>
  <sheetFormatPr defaultColWidth="8" defaultRowHeight="21"/>
  <cols>
    <col min="1" max="1" width="67.28515625" style="27" bestFit="1" customWidth="1"/>
    <col min="2" max="15" width="11.85546875" style="28" customWidth="1"/>
    <col min="16" max="29" width="11.85546875" style="7" customWidth="1"/>
    <col min="30" max="16384" width="8" style="7"/>
  </cols>
  <sheetData>
    <row r="1" spans="1:29" s="2" customFormat="1" ht="21.75" thickBot="1">
      <c r="A1" s="1"/>
      <c r="AA1" s="29" t="s">
        <v>0</v>
      </c>
      <c r="AB1" s="30"/>
      <c r="AC1" s="31"/>
    </row>
    <row r="2" spans="1:29" s="2" customFormat="1">
      <c r="A2" s="1"/>
    </row>
    <row r="3" spans="1:29" s="2" customFormat="1">
      <c r="A3" s="32" t="s">
        <v>1</v>
      </c>
      <c r="B3" s="35" t="s">
        <v>2</v>
      </c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7"/>
      <c r="Z3" s="38" t="s">
        <v>3</v>
      </c>
      <c r="AA3" s="38"/>
      <c r="AB3" s="38"/>
      <c r="AC3" s="38"/>
    </row>
    <row r="4" spans="1:29" s="3" customFormat="1">
      <c r="A4" s="33"/>
      <c r="B4" s="39" t="s">
        <v>4</v>
      </c>
      <c r="C4" s="40"/>
      <c r="D4" s="40"/>
      <c r="E4" s="41"/>
      <c r="F4" s="42" t="s">
        <v>5</v>
      </c>
      <c r="G4" s="43"/>
      <c r="H4" s="43"/>
      <c r="I4" s="44"/>
      <c r="J4" s="39" t="s">
        <v>6</v>
      </c>
      <c r="K4" s="40"/>
      <c r="L4" s="40"/>
      <c r="M4" s="41"/>
      <c r="N4" s="39" t="s">
        <v>7</v>
      </c>
      <c r="O4" s="40"/>
      <c r="P4" s="40"/>
      <c r="Q4" s="41"/>
      <c r="R4" s="39" t="s">
        <v>8</v>
      </c>
      <c r="S4" s="40"/>
      <c r="T4" s="40"/>
      <c r="U4" s="41"/>
      <c r="V4" s="39" t="s">
        <v>9</v>
      </c>
      <c r="W4" s="40"/>
      <c r="X4" s="40"/>
      <c r="Y4" s="41"/>
      <c r="Z4" s="38"/>
      <c r="AA4" s="38"/>
      <c r="AB4" s="38"/>
      <c r="AC4" s="38"/>
    </row>
    <row r="5" spans="1:29" s="3" customFormat="1">
      <c r="A5" s="34"/>
      <c r="B5" s="4" t="s">
        <v>10</v>
      </c>
      <c r="C5" s="4" t="s">
        <v>11</v>
      </c>
      <c r="D5" s="4" t="s">
        <v>12</v>
      </c>
      <c r="E5" s="4" t="s">
        <v>3</v>
      </c>
      <c r="F5" s="4" t="s">
        <v>10</v>
      </c>
      <c r="G5" s="4" t="s">
        <v>11</v>
      </c>
      <c r="H5" s="4" t="s">
        <v>12</v>
      </c>
      <c r="I5" s="4" t="s">
        <v>3</v>
      </c>
      <c r="J5" s="4" t="s">
        <v>10</v>
      </c>
      <c r="K5" s="4" t="s">
        <v>11</v>
      </c>
      <c r="L5" s="4" t="s">
        <v>12</v>
      </c>
      <c r="M5" s="4" t="s">
        <v>3</v>
      </c>
      <c r="N5" s="4" t="s">
        <v>10</v>
      </c>
      <c r="O5" s="4" t="s">
        <v>11</v>
      </c>
      <c r="P5" s="4" t="s">
        <v>12</v>
      </c>
      <c r="Q5" s="4" t="s">
        <v>3</v>
      </c>
      <c r="R5" s="4" t="s">
        <v>10</v>
      </c>
      <c r="S5" s="4" t="s">
        <v>11</v>
      </c>
      <c r="T5" s="4" t="s">
        <v>12</v>
      </c>
      <c r="U5" s="4" t="s">
        <v>3</v>
      </c>
      <c r="V5" s="4" t="s">
        <v>10</v>
      </c>
      <c r="W5" s="4" t="s">
        <v>11</v>
      </c>
      <c r="X5" s="4" t="s">
        <v>12</v>
      </c>
      <c r="Y5" s="4" t="s">
        <v>3</v>
      </c>
      <c r="Z5" s="4" t="s">
        <v>10</v>
      </c>
      <c r="AA5" s="4" t="s">
        <v>11</v>
      </c>
      <c r="AB5" s="4" t="s">
        <v>12</v>
      </c>
      <c r="AC5" s="4" t="s">
        <v>3</v>
      </c>
    </row>
    <row r="6" spans="1:29">
      <c r="A6" s="5" t="s">
        <v>13</v>
      </c>
      <c r="B6" s="6">
        <f>SUM(B7)</f>
        <v>5018760</v>
      </c>
      <c r="C6" s="6">
        <f t="shared" ref="C6:D6" si="0">SUM(C7)</f>
        <v>0</v>
      </c>
      <c r="D6" s="6">
        <f t="shared" si="0"/>
        <v>0</v>
      </c>
      <c r="E6" s="6">
        <f>SUM(B6:D6)</f>
        <v>5018760</v>
      </c>
      <c r="F6" s="6">
        <f t="shared" ref="F6:H6" si="1">SUM(F7)</f>
        <v>0</v>
      </c>
      <c r="G6" s="6">
        <f t="shared" si="1"/>
        <v>0</v>
      </c>
      <c r="H6" s="6">
        <f t="shared" si="1"/>
        <v>0</v>
      </c>
      <c r="I6" s="6">
        <f>SUM(F6:H6)</f>
        <v>0</v>
      </c>
      <c r="J6" s="6">
        <f t="shared" ref="J6:L6" si="2">SUM(J7)</f>
        <v>0</v>
      </c>
      <c r="K6" s="6">
        <f t="shared" si="2"/>
        <v>0</v>
      </c>
      <c r="L6" s="6">
        <f t="shared" si="2"/>
        <v>0</v>
      </c>
      <c r="M6" s="6">
        <f>SUM(J6:L6)</f>
        <v>0</v>
      </c>
      <c r="N6" s="6">
        <f t="shared" ref="N6:P6" si="3">SUM(N7)</f>
        <v>0</v>
      </c>
      <c r="O6" s="6">
        <f t="shared" si="3"/>
        <v>0</v>
      </c>
      <c r="P6" s="6">
        <f t="shared" si="3"/>
        <v>0</v>
      </c>
      <c r="Q6" s="6">
        <f>SUM(N6:P6)</f>
        <v>0</v>
      </c>
      <c r="R6" s="6">
        <f t="shared" ref="R6:T6" si="4">SUM(R7)</f>
        <v>0</v>
      </c>
      <c r="S6" s="6">
        <f t="shared" si="4"/>
        <v>0</v>
      </c>
      <c r="T6" s="6">
        <f t="shared" si="4"/>
        <v>0</v>
      </c>
      <c r="U6" s="6">
        <f>SUM(R6:T6)</f>
        <v>0</v>
      </c>
      <c r="V6" s="6">
        <f t="shared" ref="V6:X6" si="5">SUM(V7)</f>
        <v>0</v>
      </c>
      <c r="W6" s="6">
        <f t="shared" si="5"/>
        <v>0</v>
      </c>
      <c r="X6" s="6">
        <f t="shared" si="5"/>
        <v>0</v>
      </c>
      <c r="Y6" s="6">
        <f>SUM(V6:X6)</f>
        <v>0</v>
      </c>
      <c r="Z6" s="6">
        <f>B6+F6+J6+N6+R6+V6</f>
        <v>5018760</v>
      </c>
      <c r="AA6" s="6">
        <f t="shared" ref="AA6:AB21" si="6">C6+G6+K6+O6+S6+W6</f>
        <v>0</v>
      </c>
      <c r="AB6" s="6">
        <f t="shared" si="6"/>
        <v>0</v>
      </c>
      <c r="AC6" s="6">
        <f>SUM(Z6:AB6)</f>
        <v>5018760</v>
      </c>
    </row>
    <row r="7" spans="1:29">
      <c r="A7" s="8" t="s">
        <v>14</v>
      </c>
      <c r="B7" s="9">
        <f>SUM(B8:B9)</f>
        <v>5018760</v>
      </c>
      <c r="C7" s="9">
        <f t="shared" ref="C7:D7" si="7">SUM(C8:C9)</f>
        <v>0</v>
      </c>
      <c r="D7" s="9">
        <f t="shared" si="7"/>
        <v>0</v>
      </c>
      <c r="E7" s="9">
        <f t="shared" ref="E7:E72" si="8">SUM(B7:D7)</f>
        <v>5018760</v>
      </c>
      <c r="F7" s="9">
        <f t="shared" ref="F7:H7" si="9">SUM(F8:F9)</f>
        <v>0</v>
      </c>
      <c r="G7" s="9">
        <f t="shared" si="9"/>
        <v>0</v>
      </c>
      <c r="H7" s="9">
        <f t="shared" si="9"/>
        <v>0</v>
      </c>
      <c r="I7" s="9">
        <f t="shared" ref="I7:I72" si="10">SUM(F7:H7)</f>
        <v>0</v>
      </c>
      <c r="J7" s="9">
        <f t="shared" ref="J7:L7" si="11">SUM(J8:J9)</f>
        <v>0</v>
      </c>
      <c r="K7" s="9">
        <f t="shared" si="11"/>
        <v>0</v>
      </c>
      <c r="L7" s="9">
        <f t="shared" si="11"/>
        <v>0</v>
      </c>
      <c r="M7" s="9">
        <f t="shared" ref="M7:M72" si="12">SUM(J7:L7)</f>
        <v>0</v>
      </c>
      <c r="N7" s="9">
        <f t="shared" ref="N7:P7" si="13">SUM(N8:N9)</f>
        <v>0</v>
      </c>
      <c r="O7" s="9">
        <f t="shared" si="13"/>
        <v>0</v>
      </c>
      <c r="P7" s="9">
        <f t="shared" si="13"/>
        <v>0</v>
      </c>
      <c r="Q7" s="9">
        <f t="shared" ref="Q7:Q72" si="14">SUM(N7:P7)</f>
        <v>0</v>
      </c>
      <c r="R7" s="9">
        <f t="shared" ref="R7:T7" si="15">SUM(R8:R9)</f>
        <v>0</v>
      </c>
      <c r="S7" s="9">
        <f t="shared" si="15"/>
        <v>0</v>
      </c>
      <c r="T7" s="9">
        <f t="shared" si="15"/>
        <v>0</v>
      </c>
      <c r="U7" s="9">
        <f t="shared" ref="U7:U72" si="16">SUM(R7:T7)</f>
        <v>0</v>
      </c>
      <c r="V7" s="9">
        <f t="shared" ref="V7:X7" si="17">SUM(V8:V9)</f>
        <v>0</v>
      </c>
      <c r="W7" s="9">
        <f t="shared" si="17"/>
        <v>0</v>
      </c>
      <c r="X7" s="9">
        <f t="shared" si="17"/>
        <v>0</v>
      </c>
      <c r="Y7" s="9">
        <f t="shared" ref="Y7:Y72" si="18">SUM(V7:X7)</f>
        <v>0</v>
      </c>
      <c r="Z7" s="9">
        <f t="shared" ref="Z7:AB72" si="19">B7+F7+J7+N7+R7+V7</f>
        <v>5018760</v>
      </c>
      <c r="AA7" s="9">
        <f t="shared" si="6"/>
        <v>0</v>
      </c>
      <c r="AB7" s="9">
        <f t="shared" si="6"/>
        <v>0</v>
      </c>
      <c r="AC7" s="9">
        <f t="shared" ref="AC7:AC72" si="20">SUM(Z7:AB7)</f>
        <v>5018760</v>
      </c>
    </row>
    <row r="8" spans="1:29">
      <c r="A8" s="10" t="s">
        <v>15</v>
      </c>
      <c r="B8" s="9">
        <f>'[1]จัดสรรบุคลากร+กองทุนทดแทน2%'!Y7</f>
        <v>4800000</v>
      </c>
      <c r="C8" s="9"/>
      <c r="D8" s="9"/>
      <c r="E8" s="9">
        <f t="shared" si="8"/>
        <v>4800000</v>
      </c>
      <c r="F8" s="9"/>
      <c r="G8" s="9"/>
      <c r="H8" s="9"/>
      <c r="I8" s="9">
        <f t="shared" si="10"/>
        <v>0</v>
      </c>
      <c r="J8" s="9"/>
      <c r="K8" s="9"/>
      <c r="L8" s="9"/>
      <c r="M8" s="9">
        <f t="shared" si="12"/>
        <v>0</v>
      </c>
      <c r="N8" s="9"/>
      <c r="O8" s="9"/>
      <c r="P8" s="9"/>
      <c r="Q8" s="9">
        <f t="shared" si="14"/>
        <v>0</v>
      </c>
      <c r="R8" s="9"/>
      <c r="S8" s="9"/>
      <c r="T8" s="9"/>
      <c r="U8" s="9">
        <f t="shared" si="16"/>
        <v>0</v>
      </c>
      <c r="V8" s="9"/>
      <c r="W8" s="9"/>
      <c r="X8" s="9"/>
      <c r="Y8" s="9">
        <f t="shared" si="18"/>
        <v>0</v>
      </c>
      <c r="Z8" s="9">
        <f t="shared" si="19"/>
        <v>4800000</v>
      </c>
      <c r="AA8" s="9">
        <f t="shared" si="6"/>
        <v>0</v>
      </c>
      <c r="AB8" s="9">
        <f t="shared" si="6"/>
        <v>0</v>
      </c>
      <c r="AC8" s="9">
        <f t="shared" si="20"/>
        <v>4800000</v>
      </c>
    </row>
    <row r="9" spans="1:29">
      <c r="A9" s="10" t="s">
        <v>16</v>
      </c>
      <c r="B9" s="9">
        <f>'[1]จัดสรรบุคลากร+กองทุนทดแทน2%'!Y8</f>
        <v>218760</v>
      </c>
      <c r="C9" s="9"/>
      <c r="D9" s="9"/>
      <c r="E9" s="9">
        <f t="shared" si="8"/>
        <v>218760</v>
      </c>
      <c r="F9" s="9"/>
      <c r="G9" s="9"/>
      <c r="H9" s="9"/>
      <c r="I9" s="9">
        <f t="shared" si="10"/>
        <v>0</v>
      </c>
      <c r="J9" s="9"/>
      <c r="K9" s="9"/>
      <c r="L9" s="9"/>
      <c r="M9" s="9">
        <f t="shared" si="12"/>
        <v>0</v>
      </c>
      <c r="N9" s="9"/>
      <c r="O9" s="9"/>
      <c r="P9" s="9"/>
      <c r="Q9" s="9">
        <f t="shared" si="14"/>
        <v>0</v>
      </c>
      <c r="R9" s="9"/>
      <c r="S9" s="9"/>
      <c r="T9" s="9"/>
      <c r="U9" s="9">
        <f t="shared" si="16"/>
        <v>0</v>
      </c>
      <c r="V9" s="9"/>
      <c r="W9" s="9"/>
      <c r="X9" s="9"/>
      <c r="Y9" s="9">
        <f t="shared" si="18"/>
        <v>0</v>
      </c>
      <c r="Z9" s="9">
        <f t="shared" si="19"/>
        <v>218760</v>
      </c>
      <c r="AA9" s="9">
        <f t="shared" si="6"/>
        <v>0</v>
      </c>
      <c r="AB9" s="9">
        <f t="shared" si="6"/>
        <v>0</v>
      </c>
      <c r="AC9" s="9">
        <f t="shared" si="20"/>
        <v>218760</v>
      </c>
    </row>
    <row r="10" spans="1:29">
      <c r="A10" s="5" t="s">
        <v>17</v>
      </c>
      <c r="B10" s="5">
        <f t="shared" ref="B10:H10" si="21">B11+B20+B31+B42</f>
        <v>221000</v>
      </c>
      <c r="C10" s="5">
        <f t="shared" si="21"/>
        <v>0</v>
      </c>
      <c r="D10" s="5">
        <f t="shared" si="21"/>
        <v>0</v>
      </c>
      <c r="E10" s="5">
        <f t="shared" si="8"/>
        <v>221000</v>
      </c>
      <c r="F10" s="5">
        <f t="shared" si="21"/>
        <v>1429560</v>
      </c>
      <c r="G10" s="5">
        <f t="shared" si="21"/>
        <v>0</v>
      </c>
      <c r="H10" s="5">
        <f t="shared" si="21"/>
        <v>0</v>
      </c>
      <c r="I10" s="5">
        <f t="shared" si="10"/>
        <v>1429560</v>
      </c>
      <c r="J10" s="5">
        <f t="shared" ref="J10:L10" si="22">J11+J20+J31+J42</f>
        <v>0</v>
      </c>
      <c r="K10" s="5">
        <f t="shared" si="22"/>
        <v>0</v>
      </c>
      <c r="L10" s="5">
        <f t="shared" si="22"/>
        <v>0</v>
      </c>
      <c r="M10" s="5">
        <f t="shared" si="12"/>
        <v>0</v>
      </c>
      <c r="N10" s="5">
        <f t="shared" ref="N10:P10" si="23">N11+N20+N31+N42</f>
        <v>0</v>
      </c>
      <c r="O10" s="5">
        <f t="shared" si="23"/>
        <v>0</v>
      </c>
      <c r="P10" s="5">
        <f t="shared" si="23"/>
        <v>0</v>
      </c>
      <c r="Q10" s="5">
        <f t="shared" si="14"/>
        <v>0</v>
      </c>
      <c r="R10" s="5">
        <f t="shared" ref="R10:T10" si="24">R11+R20+R31+R42</f>
        <v>0</v>
      </c>
      <c r="S10" s="5">
        <f t="shared" si="24"/>
        <v>0</v>
      </c>
      <c r="T10" s="5">
        <f t="shared" si="24"/>
        <v>0</v>
      </c>
      <c r="U10" s="5">
        <f t="shared" si="16"/>
        <v>0</v>
      </c>
      <c r="V10" s="5">
        <f t="shared" ref="V10:X10" si="25">V11+V20+V31+V42</f>
        <v>0</v>
      </c>
      <c r="W10" s="5">
        <f t="shared" si="25"/>
        <v>0</v>
      </c>
      <c r="X10" s="5">
        <f t="shared" si="25"/>
        <v>0</v>
      </c>
      <c r="Y10" s="5">
        <f t="shared" si="18"/>
        <v>0</v>
      </c>
      <c r="Z10" s="5">
        <f t="shared" si="19"/>
        <v>1650560</v>
      </c>
      <c r="AA10" s="5">
        <f t="shared" si="6"/>
        <v>0</v>
      </c>
      <c r="AB10" s="5">
        <f t="shared" si="6"/>
        <v>0</v>
      </c>
      <c r="AC10" s="5">
        <f t="shared" si="20"/>
        <v>1650560</v>
      </c>
    </row>
    <row r="11" spans="1:29">
      <c r="A11" s="11" t="s">
        <v>18</v>
      </c>
      <c r="B11" s="12">
        <f t="shared" ref="B11:H11" si="26">B12+B16+B17+B18+B19</f>
        <v>0</v>
      </c>
      <c r="C11" s="12">
        <f t="shared" si="26"/>
        <v>0</v>
      </c>
      <c r="D11" s="12">
        <f t="shared" si="26"/>
        <v>0</v>
      </c>
      <c r="E11" s="12">
        <f t="shared" si="8"/>
        <v>0</v>
      </c>
      <c r="F11" s="12">
        <f t="shared" si="26"/>
        <v>95500</v>
      </c>
      <c r="G11" s="12">
        <f t="shared" si="26"/>
        <v>0</v>
      </c>
      <c r="H11" s="12">
        <f t="shared" si="26"/>
        <v>0</v>
      </c>
      <c r="I11" s="12">
        <f t="shared" si="10"/>
        <v>95500</v>
      </c>
      <c r="J11" s="12">
        <f t="shared" ref="J11:L11" si="27">J12+J16+J17+J18+J19</f>
        <v>0</v>
      </c>
      <c r="K11" s="12">
        <f t="shared" si="27"/>
        <v>0</v>
      </c>
      <c r="L11" s="12">
        <f t="shared" si="27"/>
        <v>0</v>
      </c>
      <c r="M11" s="12">
        <f t="shared" si="12"/>
        <v>0</v>
      </c>
      <c r="N11" s="12">
        <f t="shared" ref="N11:P11" si="28">N12+N16+N17+N18+N19</f>
        <v>0</v>
      </c>
      <c r="O11" s="12">
        <f t="shared" si="28"/>
        <v>0</v>
      </c>
      <c r="P11" s="12">
        <f t="shared" si="28"/>
        <v>0</v>
      </c>
      <c r="Q11" s="12">
        <f t="shared" si="14"/>
        <v>0</v>
      </c>
      <c r="R11" s="12">
        <f t="shared" ref="R11:T11" si="29">R12+R16+R17+R18+R19</f>
        <v>0</v>
      </c>
      <c r="S11" s="12">
        <f t="shared" si="29"/>
        <v>0</v>
      </c>
      <c r="T11" s="12">
        <f t="shared" si="29"/>
        <v>0</v>
      </c>
      <c r="U11" s="12">
        <f t="shared" si="16"/>
        <v>0</v>
      </c>
      <c r="V11" s="12">
        <f t="shared" ref="V11:X11" si="30">V12+V16+V17+V18+V19</f>
        <v>0</v>
      </c>
      <c r="W11" s="12">
        <f t="shared" si="30"/>
        <v>0</v>
      </c>
      <c r="X11" s="12">
        <f t="shared" si="30"/>
        <v>0</v>
      </c>
      <c r="Y11" s="12">
        <f t="shared" si="18"/>
        <v>0</v>
      </c>
      <c r="Z11" s="12">
        <f t="shared" si="19"/>
        <v>95500</v>
      </c>
      <c r="AA11" s="12">
        <f t="shared" si="6"/>
        <v>0</v>
      </c>
      <c r="AB11" s="12">
        <f t="shared" si="6"/>
        <v>0</v>
      </c>
      <c r="AC11" s="12">
        <f t="shared" si="20"/>
        <v>95500</v>
      </c>
    </row>
    <row r="12" spans="1:29">
      <c r="A12" s="10" t="s">
        <v>19</v>
      </c>
      <c r="B12" s="9">
        <f t="shared" ref="B12:C12" si="31">SUM(B13:B15)</f>
        <v>0</v>
      </c>
      <c r="C12" s="9">
        <f t="shared" si="31"/>
        <v>0</v>
      </c>
      <c r="D12" s="9">
        <f t="shared" ref="D12" si="32">SUM(D13:D15)</f>
        <v>0</v>
      </c>
      <c r="E12" s="9">
        <f t="shared" si="8"/>
        <v>0</v>
      </c>
      <c r="F12" s="9">
        <f t="shared" ref="F12:H12" si="33">SUM(F13:F15)</f>
        <v>95500</v>
      </c>
      <c r="G12" s="9">
        <f t="shared" si="33"/>
        <v>0</v>
      </c>
      <c r="H12" s="9">
        <f t="shared" si="33"/>
        <v>0</v>
      </c>
      <c r="I12" s="9">
        <f t="shared" si="10"/>
        <v>95500</v>
      </c>
      <c r="J12" s="9">
        <f t="shared" ref="J12:L12" si="34">SUM(J13:J15)</f>
        <v>0</v>
      </c>
      <c r="K12" s="9">
        <f t="shared" si="34"/>
        <v>0</v>
      </c>
      <c r="L12" s="9">
        <f t="shared" si="34"/>
        <v>0</v>
      </c>
      <c r="M12" s="9">
        <f t="shared" si="12"/>
        <v>0</v>
      </c>
      <c r="N12" s="9">
        <f t="shared" ref="N12:P12" si="35">SUM(N13:N15)</f>
        <v>0</v>
      </c>
      <c r="O12" s="9">
        <f t="shared" si="35"/>
        <v>0</v>
      </c>
      <c r="P12" s="9">
        <f t="shared" si="35"/>
        <v>0</v>
      </c>
      <c r="Q12" s="9">
        <f t="shared" si="14"/>
        <v>0</v>
      </c>
      <c r="R12" s="9">
        <f t="shared" ref="R12:T12" si="36">SUM(R13:R15)</f>
        <v>0</v>
      </c>
      <c r="S12" s="9">
        <f t="shared" si="36"/>
        <v>0</v>
      </c>
      <c r="T12" s="9">
        <f t="shared" si="36"/>
        <v>0</v>
      </c>
      <c r="U12" s="9">
        <f t="shared" si="16"/>
        <v>0</v>
      </c>
      <c r="V12" s="9">
        <f t="shared" ref="V12:X12" si="37">SUM(V13:V15)</f>
        <v>0</v>
      </c>
      <c r="W12" s="9">
        <f t="shared" si="37"/>
        <v>0</v>
      </c>
      <c r="X12" s="9">
        <f t="shared" si="37"/>
        <v>0</v>
      </c>
      <c r="Y12" s="9">
        <f t="shared" si="18"/>
        <v>0</v>
      </c>
      <c r="Z12" s="9">
        <f t="shared" si="19"/>
        <v>95500</v>
      </c>
      <c r="AA12" s="9">
        <f t="shared" si="6"/>
        <v>0</v>
      </c>
      <c r="AB12" s="9">
        <f t="shared" si="6"/>
        <v>0</v>
      </c>
      <c r="AC12" s="9">
        <f t="shared" si="20"/>
        <v>95500</v>
      </c>
    </row>
    <row r="13" spans="1:29">
      <c r="A13" s="13" t="s">
        <v>20</v>
      </c>
      <c r="B13" s="9"/>
      <c r="C13" s="9"/>
      <c r="D13" s="9"/>
      <c r="E13" s="9">
        <f t="shared" si="8"/>
        <v>0</v>
      </c>
      <c r="F13" s="14">
        <v>66000</v>
      </c>
      <c r="G13" s="9"/>
      <c r="H13" s="9"/>
      <c r="I13" s="9">
        <f t="shared" si="10"/>
        <v>66000</v>
      </c>
      <c r="J13" s="9"/>
      <c r="K13" s="9"/>
      <c r="L13" s="9"/>
      <c r="M13" s="9">
        <f t="shared" si="12"/>
        <v>0</v>
      </c>
      <c r="N13" s="9"/>
      <c r="O13" s="9"/>
      <c r="P13" s="9"/>
      <c r="Q13" s="9">
        <f t="shared" si="14"/>
        <v>0</v>
      </c>
      <c r="R13" s="9"/>
      <c r="S13" s="9"/>
      <c r="T13" s="9"/>
      <c r="U13" s="9">
        <f t="shared" si="16"/>
        <v>0</v>
      </c>
      <c r="V13" s="9"/>
      <c r="W13" s="9"/>
      <c r="X13" s="9"/>
      <c r="Y13" s="9">
        <f t="shared" si="18"/>
        <v>0</v>
      </c>
      <c r="Z13" s="9">
        <f t="shared" si="19"/>
        <v>66000</v>
      </c>
      <c r="AA13" s="9">
        <f t="shared" si="6"/>
        <v>0</v>
      </c>
      <c r="AB13" s="9">
        <f t="shared" si="6"/>
        <v>0</v>
      </c>
      <c r="AC13" s="9">
        <f t="shared" si="20"/>
        <v>66000</v>
      </c>
    </row>
    <row r="14" spans="1:29">
      <c r="A14" s="13" t="s">
        <v>21</v>
      </c>
      <c r="B14" s="9"/>
      <c r="C14" s="9"/>
      <c r="D14" s="9"/>
      <c r="E14" s="9">
        <f t="shared" si="8"/>
        <v>0</v>
      </c>
      <c r="F14" s="14">
        <v>29500</v>
      </c>
      <c r="G14" s="9"/>
      <c r="H14" s="9"/>
      <c r="I14" s="9">
        <f t="shared" si="10"/>
        <v>29500</v>
      </c>
      <c r="J14" s="9"/>
      <c r="K14" s="9"/>
      <c r="L14" s="9"/>
      <c r="M14" s="9">
        <f t="shared" si="12"/>
        <v>0</v>
      </c>
      <c r="N14" s="9"/>
      <c r="O14" s="9"/>
      <c r="P14" s="9"/>
      <c r="Q14" s="9">
        <f t="shared" si="14"/>
        <v>0</v>
      </c>
      <c r="R14" s="9"/>
      <c r="S14" s="9"/>
      <c r="T14" s="9"/>
      <c r="U14" s="9">
        <f t="shared" si="16"/>
        <v>0</v>
      </c>
      <c r="V14" s="9"/>
      <c r="W14" s="9"/>
      <c r="X14" s="9"/>
      <c r="Y14" s="9">
        <f t="shared" si="18"/>
        <v>0</v>
      </c>
      <c r="Z14" s="9">
        <f t="shared" si="19"/>
        <v>29500</v>
      </c>
      <c r="AA14" s="9">
        <f t="shared" si="6"/>
        <v>0</v>
      </c>
      <c r="AB14" s="9">
        <f t="shared" si="6"/>
        <v>0</v>
      </c>
      <c r="AC14" s="9">
        <f t="shared" si="20"/>
        <v>29500</v>
      </c>
    </row>
    <row r="15" spans="1:29">
      <c r="A15" s="13" t="s">
        <v>22</v>
      </c>
      <c r="B15" s="9"/>
      <c r="C15" s="9"/>
      <c r="D15" s="9"/>
      <c r="E15" s="9">
        <f t="shared" si="8"/>
        <v>0</v>
      </c>
      <c r="F15" s="9"/>
      <c r="G15" s="9"/>
      <c r="H15" s="9"/>
      <c r="I15" s="9">
        <f t="shared" si="10"/>
        <v>0</v>
      </c>
      <c r="J15" s="9"/>
      <c r="K15" s="9"/>
      <c r="L15" s="9"/>
      <c r="M15" s="9">
        <f t="shared" si="12"/>
        <v>0</v>
      </c>
      <c r="N15" s="9"/>
      <c r="O15" s="9"/>
      <c r="P15" s="9"/>
      <c r="Q15" s="9">
        <f t="shared" si="14"/>
        <v>0</v>
      </c>
      <c r="R15" s="9"/>
      <c r="S15" s="9"/>
      <c r="T15" s="9"/>
      <c r="U15" s="9">
        <f t="shared" si="16"/>
        <v>0</v>
      </c>
      <c r="V15" s="9"/>
      <c r="W15" s="9"/>
      <c r="X15" s="9"/>
      <c r="Y15" s="9">
        <f t="shared" si="18"/>
        <v>0</v>
      </c>
      <c r="Z15" s="9">
        <f t="shared" si="19"/>
        <v>0</v>
      </c>
      <c r="AA15" s="9">
        <f t="shared" si="6"/>
        <v>0</v>
      </c>
      <c r="AB15" s="9">
        <f t="shared" si="6"/>
        <v>0</v>
      </c>
      <c r="AC15" s="9">
        <f t="shared" si="20"/>
        <v>0</v>
      </c>
    </row>
    <row r="16" spans="1:29">
      <c r="A16" s="10" t="s">
        <v>23</v>
      </c>
      <c r="B16" s="9"/>
      <c r="C16" s="15"/>
      <c r="D16" s="15"/>
      <c r="E16" s="9">
        <f t="shared" si="8"/>
        <v>0</v>
      </c>
      <c r="F16" s="9"/>
      <c r="G16" s="15"/>
      <c r="H16" s="15"/>
      <c r="I16" s="9">
        <f t="shared" si="10"/>
        <v>0</v>
      </c>
      <c r="J16" s="15"/>
      <c r="K16" s="15"/>
      <c r="L16" s="15"/>
      <c r="M16" s="9">
        <f t="shared" si="12"/>
        <v>0</v>
      </c>
      <c r="N16" s="15"/>
      <c r="O16" s="15"/>
      <c r="P16" s="15"/>
      <c r="Q16" s="9">
        <f t="shared" si="14"/>
        <v>0</v>
      </c>
      <c r="R16" s="15"/>
      <c r="S16" s="15"/>
      <c r="T16" s="15"/>
      <c r="U16" s="9">
        <f t="shared" si="16"/>
        <v>0</v>
      </c>
      <c r="V16" s="15"/>
      <c r="W16" s="15"/>
      <c r="X16" s="15"/>
      <c r="Y16" s="9">
        <f t="shared" si="18"/>
        <v>0</v>
      </c>
      <c r="Z16" s="9">
        <f t="shared" si="19"/>
        <v>0</v>
      </c>
      <c r="AA16" s="9">
        <f t="shared" si="6"/>
        <v>0</v>
      </c>
      <c r="AB16" s="9">
        <f t="shared" si="6"/>
        <v>0</v>
      </c>
      <c r="AC16" s="9">
        <f t="shared" si="20"/>
        <v>0</v>
      </c>
    </row>
    <row r="17" spans="1:29">
      <c r="A17" s="10" t="s">
        <v>24</v>
      </c>
      <c r="B17" s="9"/>
      <c r="C17" s="15"/>
      <c r="D17" s="15"/>
      <c r="E17" s="9">
        <f t="shared" si="8"/>
        <v>0</v>
      </c>
      <c r="F17" s="9"/>
      <c r="G17" s="15"/>
      <c r="H17" s="15"/>
      <c r="I17" s="9">
        <f t="shared" si="10"/>
        <v>0</v>
      </c>
      <c r="J17" s="15"/>
      <c r="K17" s="15"/>
      <c r="L17" s="15"/>
      <c r="M17" s="9">
        <f t="shared" si="12"/>
        <v>0</v>
      </c>
      <c r="N17" s="15"/>
      <c r="O17" s="15"/>
      <c r="P17" s="15"/>
      <c r="Q17" s="9">
        <f t="shared" si="14"/>
        <v>0</v>
      </c>
      <c r="R17" s="15"/>
      <c r="S17" s="15"/>
      <c r="T17" s="15"/>
      <c r="U17" s="9">
        <f t="shared" si="16"/>
        <v>0</v>
      </c>
      <c r="V17" s="15"/>
      <c r="W17" s="15"/>
      <c r="X17" s="15"/>
      <c r="Y17" s="9">
        <f t="shared" si="18"/>
        <v>0</v>
      </c>
      <c r="Z17" s="9">
        <f t="shared" si="19"/>
        <v>0</v>
      </c>
      <c r="AA17" s="9">
        <f t="shared" si="6"/>
        <v>0</v>
      </c>
      <c r="AB17" s="9">
        <f t="shared" si="6"/>
        <v>0</v>
      </c>
      <c r="AC17" s="9">
        <f t="shared" si="20"/>
        <v>0</v>
      </c>
    </row>
    <row r="18" spans="1:29">
      <c r="A18" s="10" t="s">
        <v>25</v>
      </c>
      <c r="B18" s="10"/>
      <c r="C18" s="10"/>
      <c r="D18" s="10"/>
      <c r="E18" s="10">
        <f t="shared" si="8"/>
        <v>0</v>
      </c>
      <c r="F18" s="10"/>
      <c r="G18" s="10"/>
      <c r="H18" s="10"/>
      <c r="I18" s="10">
        <f t="shared" si="10"/>
        <v>0</v>
      </c>
      <c r="J18" s="10"/>
      <c r="K18" s="10"/>
      <c r="L18" s="10"/>
      <c r="M18" s="10">
        <f t="shared" si="12"/>
        <v>0</v>
      </c>
      <c r="N18" s="10"/>
      <c r="O18" s="10"/>
      <c r="P18" s="10"/>
      <c r="Q18" s="10">
        <f t="shared" si="14"/>
        <v>0</v>
      </c>
      <c r="R18" s="10"/>
      <c r="S18" s="10"/>
      <c r="T18" s="10"/>
      <c r="U18" s="10">
        <f t="shared" si="16"/>
        <v>0</v>
      </c>
      <c r="V18" s="10"/>
      <c r="W18" s="10"/>
      <c r="X18" s="10"/>
      <c r="Y18" s="10">
        <f t="shared" si="18"/>
        <v>0</v>
      </c>
      <c r="Z18" s="10">
        <f t="shared" si="19"/>
        <v>0</v>
      </c>
      <c r="AA18" s="10">
        <f t="shared" si="6"/>
        <v>0</v>
      </c>
      <c r="AB18" s="10">
        <f t="shared" si="6"/>
        <v>0</v>
      </c>
      <c r="AC18" s="10">
        <f t="shared" si="20"/>
        <v>0</v>
      </c>
    </row>
    <row r="19" spans="1:29">
      <c r="A19" s="10" t="s">
        <v>26</v>
      </c>
      <c r="B19" s="10"/>
      <c r="C19" s="10"/>
      <c r="D19" s="10"/>
      <c r="E19" s="10">
        <f t="shared" si="8"/>
        <v>0</v>
      </c>
      <c r="F19" s="10"/>
      <c r="G19" s="10"/>
      <c r="H19" s="10"/>
      <c r="I19" s="10">
        <f t="shared" si="10"/>
        <v>0</v>
      </c>
      <c r="J19" s="10"/>
      <c r="K19" s="10"/>
      <c r="L19" s="10"/>
      <c r="M19" s="10">
        <f t="shared" si="12"/>
        <v>0</v>
      </c>
      <c r="N19" s="10"/>
      <c r="O19" s="10"/>
      <c r="P19" s="10"/>
      <c r="Q19" s="10">
        <f t="shared" si="14"/>
        <v>0</v>
      </c>
      <c r="R19" s="10"/>
      <c r="S19" s="10"/>
      <c r="T19" s="10"/>
      <c r="U19" s="10">
        <f t="shared" si="16"/>
        <v>0</v>
      </c>
      <c r="V19" s="10"/>
      <c r="W19" s="10"/>
      <c r="X19" s="10"/>
      <c r="Y19" s="10">
        <f t="shared" si="18"/>
        <v>0</v>
      </c>
      <c r="Z19" s="10">
        <f t="shared" si="19"/>
        <v>0</v>
      </c>
      <c r="AA19" s="10">
        <f t="shared" si="6"/>
        <v>0</v>
      </c>
      <c r="AB19" s="10">
        <f t="shared" si="6"/>
        <v>0</v>
      </c>
      <c r="AC19" s="10">
        <f t="shared" si="20"/>
        <v>0</v>
      </c>
    </row>
    <row r="20" spans="1:29">
      <c r="A20" s="11" t="s">
        <v>27</v>
      </c>
      <c r="B20" s="12">
        <f>B21+B25+B26+B27+B28+B29+B30</f>
        <v>221000</v>
      </c>
      <c r="C20" s="12">
        <f t="shared" ref="C20:W20" si="38">C21+C25+C26+C27+C28+C29+C30</f>
        <v>0</v>
      </c>
      <c r="D20" s="12">
        <f t="shared" si="38"/>
        <v>0</v>
      </c>
      <c r="E20" s="12">
        <f>E21+E25+E26+E27+E28+E29+E30</f>
        <v>221000</v>
      </c>
      <c r="F20" s="12">
        <f t="shared" si="38"/>
        <v>1129060</v>
      </c>
      <c r="G20" s="12">
        <f t="shared" si="38"/>
        <v>0</v>
      </c>
      <c r="H20" s="12">
        <f t="shared" si="38"/>
        <v>0</v>
      </c>
      <c r="I20" s="12">
        <f t="shared" si="38"/>
        <v>1129060</v>
      </c>
      <c r="J20" s="12">
        <f t="shared" si="38"/>
        <v>0</v>
      </c>
      <c r="K20" s="12">
        <f t="shared" si="38"/>
        <v>0</v>
      </c>
      <c r="L20" s="12">
        <f t="shared" si="38"/>
        <v>0</v>
      </c>
      <c r="M20" s="12">
        <f t="shared" si="38"/>
        <v>0</v>
      </c>
      <c r="N20" s="12">
        <f t="shared" si="38"/>
        <v>0</v>
      </c>
      <c r="O20" s="12">
        <f t="shared" si="38"/>
        <v>0</v>
      </c>
      <c r="P20" s="12">
        <f t="shared" si="38"/>
        <v>0</v>
      </c>
      <c r="Q20" s="12">
        <f t="shared" si="38"/>
        <v>0</v>
      </c>
      <c r="R20" s="12">
        <f t="shared" si="38"/>
        <v>0</v>
      </c>
      <c r="S20" s="12">
        <f t="shared" si="38"/>
        <v>0</v>
      </c>
      <c r="T20" s="12">
        <f t="shared" si="38"/>
        <v>0</v>
      </c>
      <c r="U20" s="12">
        <f t="shared" si="38"/>
        <v>0</v>
      </c>
      <c r="V20" s="12">
        <f t="shared" si="38"/>
        <v>0</v>
      </c>
      <c r="W20" s="12">
        <f t="shared" si="38"/>
        <v>0</v>
      </c>
      <c r="X20" s="12">
        <f>X21+X25+X26+X27+X28+X29+X30</f>
        <v>0</v>
      </c>
      <c r="Y20" s="12">
        <f>Y21+Y25+Y26+Y27+Y28+Y29+Y30</f>
        <v>0</v>
      </c>
      <c r="Z20" s="12">
        <f>B20+F20+J20+N20+R20+V20</f>
        <v>1350060</v>
      </c>
      <c r="AA20" s="12">
        <f>C20+G20+K20+O20+S20+W20</f>
        <v>0</v>
      </c>
      <c r="AB20" s="12">
        <f>D20+H20+L20+P20+T20+X20</f>
        <v>0</v>
      </c>
      <c r="AC20" s="12">
        <f>SUM(Z20:AB20)</f>
        <v>1350060</v>
      </c>
    </row>
    <row r="21" spans="1:29">
      <c r="A21" s="16" t="s">
        <v>28</v>
      </c>
      <c r="B21" s="17">
        <f>SUM(B22:B24)</f>
        <v>0</v>
      </c>
      <c r="C21" s="17">
        <f t="shared" ref="C21:D21" si="39">SUM(C22:C24)</f>
        <v>0</v>
      </c>
      <c r="D21" s="17">
        <f t="shared" si="39"/>
        <v>0</v>
      </c>
      <c r="E21" s="17">
        <f t="shared" si="8"/>
        <v>0</v>
      </c>
      <c r="F21" s="17">
        <f t="shared" ref="F21:H21" si="40">SUM(F22:F24)</f>
        <v>155500</v>
      </c>
      <c r="G21" s="17">
        <f t="shared" si="40"/>
        <v>0</v>
      </c>
      <c r="H21" s="17">
        <f t="shared" si="40"/>
        <v>0</v>
      </c>
      <c r="I21" s="17">
        <f t="shared" si="10"/>
        <v>155500</v>
      </c>
      <c r="J21" s="17">
        <f t="shared" ref="J21:L21" si="41">SUM(J22:J24)</f>
        <v>0</v>
      </c>
      <c r="K21" s="17">
        <f t="shared" si="41"/>
        <v>0</v>
      </c>
      <c r="L21" s="17">
        <f t="shared" si="41"/>
        <v>0</v>
      </c>
      <c r="M21" s="17">
        <f t="shared" si="12"/>
        <v>0</v>
      </c>
      <c r="N21" s="17">
        <f t="shared" ref="N21:P21" si="42">SUM(N22:N24)</f>
        <v>0</v>
      </c>
      <c r="O21" s="17">
        <f t="shared" si="42"/>
        <v>0</v>
      </c>
      <c r="P21" s="17">
        <f t="shared" si="42"/>
        <v>0</v>
      </c>
      <c r="Q21" s="17">
        <f t="shared" si="14"/>
        <v>0</v>
      </c>
      <c r="R21" s="17">
        <f t="shared" ref="R21:T21" si="43">SUM(R22:R24)</f>
        <v>0</v>
      </c>
      <c r="S21" s="17">
        <f t="shared" si="43"/>
        <v>0</v>
      </c>
      <c r="T21" s="17">
        <f t="shared" si="43"/>
        <v>0</v>
      </c>
      <c r="U21" s="17">
        <f t="shared" si="16"/>
        <v>0</v>
      </c>
      <c r="V21" s="17">
        <f t="shared" ref="V21:X21" si="44">SUM(V22:V24)</f>
        <v>0</v>
      </c>
      <c r="W21" s="17">
        <f t="shared" si="44"/>
        <v>0</v>
      </c>
      <c r="X21" s="17">
        <f t="shared" si="44"/>
        <v>0</v>
      </c>
      <c r="Y21" s="17">
        <f t="shared" si="18"/>
        <v>0</v>
      </c>
      <c r="Z21" s="17">
        <f t="shared" si="19"/>
        <v>155500</v>
      </c>
      <c r="AA21" s="17">
        <f t="shared" si="6"/>
        <v>0</v>
      </c>
      <c r="AB21" s="17">
        <f t="shared" si="6"/>
        <v>0</v>
      </c>
      <c r="AC21" s="17">
        <f t="shared" si="20"/>
        <v>155500</v>
      </c>
    </row>
    <row r="22" spans="1:29">
      <c r="A22" s="13" t="s">
        <v>29</v>
      </c>
      <c r="B22" s="17"/>
      <c r="C22" s="17"/>
      <c r="D22" s="17"/>
      <c r="E22" s="17">
        <f t="shared" si="8"/>
        <v>0</v>
      </c>
      <c r="F22" s="17"/>
      <c r="G22" s="17"/>
      <c r="H22" s="17"/>
      <c r="I22" s="17">
        <f t="shared" si="10"/>
        <v>0</v>
      </c>
      <c r="J22" s="17"/>
      <c r="K22" s="17"/>
      <c r="L22" s="17"/>
      <c r="M22" s="17">
        <f t="shared" si="12"/>
        <v>0</v>
      </c>
      <c r="N22" s="17"/>
      <c r="O22" s="17"/>
      <c r="P22" s="17"/>
      <c r="Q22" s="17">
        <f t="shared" si="14"/>
        <v>0</v>
      </c>
      <c r="R22" s="17"/>
      <c r="S22" s="17"/>
      <c r="T22" s="17"/>
      <c r="U22" s="17">
        <f t="shared" si="16"/>
        <v>0</v>
      </c>
      <c r="V22" s="17"/>
      <c r="W22" s="17"/>
      <c r="X22" s="17"/>
      <c r="Y22" s="17">
        <f t="shared" si="18"/>
        <v>0</v>
      </c>
      <c r="Z22" s="17">
        <f t="shared" si="19"/>
        <v>0</v>
      </c>
      <c r="AA22" s="17">
        <f t="shared" si="19"/>
        <v>0</v>
      </c>
      <c r="AB22" s="17">
        <f t="shared" si="19"/>
        <v>0</v>
      </c>
      <c r="AC22" s="17">
        <f t="shared" si="20"/>
        <v>0</v>
      </c>
    </row>
    <row r="23" spans="1:29">
      <c r="A23" s="13" t="s">
        <v>30</v>
      </c>
      <c r="B23" s="17"/>
      <c r="C23" s="17"/>
      <c r="D23" s="17"/>
      <c r="E23" s="17">
        <f t="shared" si="8"/>
        <v>0</v>
      </c>
      <c r="F23" s="18">
        <v>0</v>
      </c>
      <c r="G23" s="17"/>
      <c r="H23" s="17"/>
      <c r="I23" s="17">
        <f t="shared" si="10"/>
        <v>0</v>
      </c>
      <c r="J23" s="17"/>
      <c r="K23" s="17"/>
      <c r="L23" s="17"/>
      <c r="M23" s="17">
        <f t="shared" si="12"/>
        <v>0</v>
      </c>
      <c r="N23" s="17"/>
      <c r="O23" s="17"/>
      <c r="P23" s="17"/>
      <c r="Q23" s="17">
        <f t="shared" si="14"/>
        <v>0</v>
      </c>
      <c r="R23" s="17"/>
      <c r="S23" s="17"/>
      <c r="T23" s="17"/>
      <c r="U23" s="17">
        <f t="shared" si="16"/>
        <v>0</v>
      </c>
      <c r="V23" s="17"/>
      <c r="W23" s="17"/>
      <c r="X23" s="17"/>
      <c r="Y23" s="17">
        <f t="shared" si="18"/>
        <v>0</v>
      </c>
      <c r="Z23" s="17">
        <f t="shared" si="19"/>
        <v>0</v>
      </c>
      <c r="AA23" s="17">
        <f t="shared" si="19"/>
        <v>0</v>
      </c>
      <c r="AB23" s="17">
        <f t="shared" si="19"/>
        <v>0</v>
      </c>
      <c r="AC23" s="17">
        <f t="shared" si="20"/>
        <v>0</v>
      </c>
    </row>
    <row r="24" spans="1:29">
      <c r="A24" s="13" t="s">
        <v>31</v>
      </c>
      <c r="B24" s="17"/>
      <c r="C24" s="17"/>
      <c r="D24" s="17"/>
      <c r="E24" s="17">
        <f t="shared" si="8"/>
        <v>0</v>
      </c>
      <c r="F24" s="18">
        <v>155500</v>
      </c>
      <c r="G24" s="17"/>
      <c r="H24" s="17"/>
      <c r="I24" s="17">
        <f t="shared" si="10"/>
        <v>155500</v>
      </c>
      <c r="J24" s="17"/>
      <c r="K24" s="17"/>
      <c r="L24" s="17"/>
      <c r="M24" s="17">
        <f t="shared" si="12"/>
        <v>0</v>
      </c>
      <c r="N24" s="17"/>
      <c r="O24" s="17"/>
      <c r="P24" s="17"/>
      <c r="Q24" s="17">
        <f t="shared" si="14"/>
        <v>0</v>
      </c>
      <c r="R24" s="17"/>
      <c r="S24" s="17"/>
      <c r="T24" s="17"/>
      <c r="U24" s="17">
        <f t="shared" si="16"/>
        <v>0</v>
      </c>
      <c r="V24" s="17"/>
      <c r="W24" s="17"/>
      <c r="X24" s="17"/>
      <c r="Y24" s="17">
        <f t="shared" si="18"/>
        <v>0</v>
      </c>
      <c r="Z24" s="17">
        <f t="shared" si="19"/>
        <v>155500</v>
      </c>
      <c r="AA24" s="17">
        <f t="shared" si="19"/>
        <v>0</v>
      </c>
      <c r="AB24" s="17">
        <f t="shared" si="19"/>
        <v>0</v>
      </c>
      <c r="AC24" s="17">
        <f t="shared" si="20"/>
        <v>155500</v>
      </c>
    </row>
    <row r="25" spans="1:29">
      <c r="A25" s="16" t="s">
        <v>32</v>
      </c>
      <c r="B25" s="17"/>
      <c r="C25" s="17"/>
      <c r="D25" s="17"/>
      <c r="E25" s="17">
        <f t="shared" si="8"/>
        <v>0</v>
      </c>
      <c r="F25" s="18">
        <v>943560</v>
      </c>
      <c r="G25" s="17"/>
      <c r="H25" s="17"/>
      <c r="I25" s="17">
        <f t="shared" si="10"/>
        <v>943560</v>
      </c>
      <c r="J25" s="17"/>
      <c r="K25" s="17"/>
      <c r="L25" s="17"/>
      <c r="M25" s="17">
        <f t="shared" si="12"/>
        <v>0</v>
      </c>
      <c r="N25" s="17"/>
      <c r="O25" s="17"/>
      <c r="P25" s="17"/>
      <c r="Q25" s="17">
        <f t="shared" si="14"/>
        <v>0</v>
      </c>
      <c r="R25" s="17"/>
      <c r="S25" s="17"/>
      <c r="T25" s="17"/>
      <c r="U25" s="17">
        <f t="shared" si="16"/>
        <v>0</v>
      </c>
      <c r="V25" s="17"/>
      <c r="W25" s="17"/>
      <c r="X25" s="17"/>
      <c r="Y25" s="17">
        <f t="shared" si="18"/>
        <v>0</v>
      </c>
      <c r="Z25" s="17">
        <f t="shared" si="19"/>
        <v>943560</v>
      </c>
      <c r="AA25" s="17">
        <f t="shared" si="19"/>
        <v>0</v>
      </c>
      <c r="AB25" s="17">
        <f t="shared" si="19"/>
        <v>0</v>
      </c>
      <c r="AC25" s="17">
        <f t="shared" si="20"/>
        <v>943560</v>
      </c>
    </row>
    <row r="26" spans="1:29">
      <c r="A26" s="16" t="s">
        <v>33</v>
      </c>
      <c r="B26" s="18">
        <f>'[1]จัดสรรบุคลากร+กองทุนทดแทน2%'!Y18</f>
        <v>216000</v>
      </c>
      <c r="C26" s="17"/>
      <c r="D26" s="17"/>
      <c r="E26" s="17">
        <f t="shared" si="8"/>
        <v>216000</v>
      </c>
      <c r="F26" s="17"/>
      <c r="G26" s="17"/>
      <c r="H26" s="17"/>
      <c r="I26" s="17">
        <f t="shared" si="10"/>
        <v>0</v>
      </c>
      <c r="J26" s="17"/>
      <c r="K26" s="17"/>
      <c r="L26" s="17"/>
      <c r="M26" s="17">
        <f t="shared" si="12"/>
        <v>0</v>
      </c>
      <c r="N26" s="17"/>
      <c r="O26" s="17"/>
      <c r="P26" s="17"/>
      <c r="Q26" s="17">
        <f t="shared" si="14"/>
        <v>0</v>
      </c>
      <c r="R26" s="17"/>
      <c r="S26" s="17"/>
      <c r="T26" s="17"/>
      <c r="U26" s="17">
        <f t="shared" si="16"/>
        <v>0</v>
      </c>
      <c r="V26" s="17"/>
      <c r="W26" s="17"/>
      <c r="X26" s="17"/>
      <c r="Y26" s="17">
        <f t="shared" si="18"/>
        <v>0</v>
      </c>
      <c r="Z26" s="17">
        <f t="shared" si="19"/>
        <v>216000</v>
      </c>
      <c r="AA26" s="17">
        <f t="shared" si="19"/>
        <v>0</v>
      </c>
      <c r="AB26" s="17">
        <f t="shared" si="19"/>
        <v>0</v>
      </c>
      <c r="AC26" s="17">
        <f t="shared" si="20"/>
        <v>216000</v>
      </c>
    </row>
    <row r="27" spans="1:29">
      <c r="A27" s="16" t="s">
        <v>34</v>
      </c>
      <c r="B27" s="18">
        <v>5000</v>
      </c>
      <c r="C27" s="17"/>
      <c r="D27" s="17"/>
      <c r="E27" s="17">
        <f t="shared" si="8"/>
        <v>5000</v>
      </c>
      <c r="F27" s="17"/>
      <c r="G27" s="17"/>
      <c r="H27" s="17"/>
      <c r="I27" s="17">
        <f t="shared" si="10"/>
        <v>0</v>
      </c>
      <c r="J27" s="17"/>
      <c r="K27" s="17"/>
      <c r="L27" s="17"/>
      <c r="M27" s="17">
        <f t="shared" si="12"/>
        <v>0</v>
      </c>
      <c r="N27" s="17"/>
      <c r="O27" s="17"/>
      <c r="P27" s="17"/>
      <c r="Q27" s="17">
        <f t="shared" si="14"/>
        <v>0</v>
      </c>
      <c r="R27" s="17"/>
      <c r="S27" s="17"/>
      <c r="T27" s="17"/>
      <c r="U27" s="17">
        <f t="shared" si="16"/>
        <v>0</v>
      </c>
      <c r="V27" s="17"/>
      <c r="W27" s="17"/>
      <c r="X27" s="17"/>
      <c r="Y27" s="17">
        <f t="shared" si="18"/>
        <v>0</v>
      </c>
      <c r="Z27" s="17">
        <f t="shared" si="19"/>
        <v>5000</v>
      </c>
      <c r="AA27" s="17">
        <f t="shared" si="19"/>
        <v>0</v>
      </c>
      <c r="AB27" s="17">
        <f t="shared" si="19"/>
        <v>0</v>
      </c>
      <c r="AC27" s="17">
        <f t="shared" si="20"/>
        <v>5000</v>
      </c>
    </row>
    <row r="28" spans="1:29">
      <c r="A28" s="16" t="s">
        <v>35</v>
      </c>
      <c r="B28" s="17"/>
      <c r="C28" s="17"/>
      <c r="D28" s="17"/>
      <c r="E28" s="17">
        <f t="shared" si="8"/>
        <v>0</v>
      </c>
      <c r="F28" s="17"/>
      <c r="G28" s="17"/>
      <c r="H28" s="17"/>
      <c r="I28" s="17">
        <f t="shared" si="10"/>
        <v>0</v>
      </c>
      <c r="J28" s="17"/>
      <c r="K28" s="17"/>
      <c r="L28" s="17"/>
      <c r="M28" s="17">
        <f t="shared" si="12"/>
        <v>0</v>
      </c>
      <c r="N28" s="17"/>
      <c r="O28" s="17"/>
      <c r="P28" s="17"/>
      <c r="Q28" s="17">
        <f t="shared" si="14"/>
        <v>0</v>
      </c>
      <c r="R28" s="17"/>
      <c r="S28" s="17"/>
      <c r="T28" s="17"/>
      <c r="U28" s="17">
        <f t="shared" si="16"/>
        <v>0</v>
      </c>
      <c r="V28" s="17"/>
      <c r="W28" s="17"/>
      <c r="X28" s="17"/>
      <c r="Y28" s="17">
        <f t="shared" si="18"/>
        <v>0</v>
      </c>
      <c r="Z28" s="17">
        <f t="shared" si="19"/>
        <v>0</v>
      </c>
      <c r="AA28" s="17">
        <f t="shared" si="19"/>
        <v>0</v>
      </c>
      <c r="AB28" s="17">
        <f t="shared" si="19"/>
        <v>0</v>
      </c>
      <c r="AC28" s="17">
        <f t="shared" si="20"/>
        <v>0</v>
      </c>
    </row>
    <row r="29" spans="1:29">
      <c r="A29" s="16" t="s">
        <v>36</v>
      </c>
      <c r="B29" s="16"/>
      <c r="C29" s="16"/>
      <c r="D29" s="16"/>
      <c r="E29" s="16">
        <f t="shared" si="8"/>
        <v>0</v>
      </c>
      <c r="F29" s="19">
        <v>30000</v>
      </c>
      <c r="G29" s="16"/>
      <c r="H29" s="16"/>
      <c r="I29" s="16">
        <f t="shared" si="10"/>
        <v>30000</v>
      </c>
      <c r="J29" s="16"/>
      <c r="K29" s="16"/>
      <c r="L29" s="16"/>
      <c r="M29" s="16">
        <f t="shared" si="12"/>
        <v>0</v>
      </c>
      <c r="N29" s="16"/>
      <c r="O29" s="16"/>
      <c r="P29" s="16"/>
      <c r="Q29" s="16">
        <f t="shared" si="14"/>
        <v>0</v>
      </c>
      <c r="R29" s="16"/>
      <c r="S29" s="16"/>
      <c r="T29" s="16"/>
      <c r="U29" s="16">
        <f t="shared" si="16"/>
        <v>0</v>
      </c>
      <c r="V29" s="16"/>
      <c r="W29" s="16"/>
      <c r="X29" s="16"/>
      <c r="Y29" s="16">
        <f t="shared" si="18"/>
        <v>0</v>
      </c>
      <c r="Z29" s="16">
        <f t="shared" si="19"/>
        <v>30000</v>
      </c>
      <c r="AA29" s="16">
        <f t="shared" si="19"/>
        <v>0</v>
      </c>
      <c r="AB29" s="16">
        <f t="shared" si="19"/>
        <v>0</v>
      </c>
      <c r="AC29" s="16">
        <f t="shared" si="20"/>
        <v>30000</v>
      </c>
    </row>
    <row r="30" spans="1:29">
      <c r="A30" s="16" t="s">
        <v>37</v>
      </c>
      <c r="B30" s="16"/>
      <c r="C30" s="16"/>
      <c r="D30" s="16"/>
      <c r="E30" s="16">
        <f t="shared" si="8"/>
        <v>0</v>
      </c>
      <c r="F30" s="16"/>
      <c r="G30" s="16"/>
      <c r="H30" s="16"/>
      <c r="I30" s="16">
        <f t="shared" si="10"/>
        <v>0</v>
      </c>
      <c r="J30" s="16"/>
      <c r="K30" s="16"/>
      <c r="L30" s="16"/>
      <c r="M30" s="16">
        <f t="shared" si="12"/>
        <v>0</v>
      </c>
      <c r="N30" s="16"/>
      <c r="O30" s="16"/>
      <c r="P30" s="16"/>
      <c r="Q30" s="16">
        <f t="shared" si="14"/>
        <v>0</v>
      </c>
      <c r="R30" s="16"/>
      <c r="S30" s="16"/>
      <c r="T30" s="16"/>
      <c r="U30" s="16">
        <f t="shared" si="16"/>
        <v>0</v>
      </c>
      <c r="V30" s="16"/>
      <c r="W30" s="16"/>
      <c r="X30" s="16"/>
      <c r="Y30" s="16">
        <f t="shared" si="18"/>
        <v>0</v>
      </c>
      <c r="Z30" s="16">
        <f t="shared" si="19"/>
        <v>0</v>
      </c>
      <c r="AA30" s="16">
        <f t="shared" si="19"/>
        <v>0</v>
      </c>
      <c r="AB30" s="16">
        <f t="shared" si="19"/>
        <v>0</v>
      </c>
      <c r="AC30" s="16">
        <f t="shared" si="20"/>
        <v>0</v>
      </c>
    </row>
    <row r="31" spans="1:29">
      <c r="A31" s="11" t="s">
        <v>38</v>
      </c>
      <c r="B31" s="12">
        <f>SUM(B32:B41)</f>
        <v>0</v>
      </c>
      <c r="C31" s="12">
        <f t="shared" ref="C31:D31" si="45">SUM(C32:C41)</f>
        <v>0</v>
      </c>
      <c r="D31" s="12">
        <f t="shared" si="45"/>
        <v>0</v>
      </c>
      <c r="E31" s="12">
        <f t="shared" si="8"/>
        <v>0</v>
      </c>
      <c r="F31" s="12">
        <f t="shared" ref="F31:H31" si="46">SUM(F32:F41)</f>
        <v>70000</v>
      </c>
      <c r="G31" s="12">
        <f t="shared" si="46"/>
        <v>0</v>
      </c>
      <c r="H31" s="12">
        <f t="shared" si="46"/>
        <v>0</v>
      </c>
      <c r="I31" s="12">
        <f t="shared" si="10"/>
        <v>70000</v>
      </c>
      <c r="J31" s="12">
        <f t="shared" ref="J31:L31" si="47">SUM(J32:J41)</f>
        <v>0</v>
      </c>
      <c r="K31" s="12">
        <f t="shared" si="47"/>
        <v>0</v>
      </c>
      <c r="L31" s="12">
        <f t="shared" si="47"/>
        <v>0</v>
      </c>
      <c r="M31" s="12">
        <f t="shared" si="12"/>
        <v>0</v>
      </c>
      <c r="N31" s="12">
        <f t="shared" ref="N31:P31" si="48">SUM(N32:N41)</f>
        <v>0</v>
      </c>
      <c r="O31" s="12">
        <f t="shared" si="48"/>
        <v>0</v>
      </c>
      <c r="P31" s="12">
        <f t="shared" si="48"/>
        <v>0</v>
      </c>
      <c r="Q31" s="12">
        <f t="shared" si="14"/>
        <v>0</v>
      </c>
      <c r="R31" s="12">
        <f t="shared" ref="R31:T31" si="49">SUM(R32:R41)</f>
        <v>0</v>
      </c>
      <c r="S31" s="12">
        <f t="shared" si="49"/>
        <v>0</v>
      </c>
      <c r="T31" s="12">
        <f t="shared" si="49"/>
        <v>0</v>
      </c>
      <c r="U31" s="12">
        <f t="shared" si="16"/>
        <v>0</v>
      </c>
      <c r="V31" s="12">
        <f t="shared" ref="V31:X31" si="50">SUM(V32:V41)</f>
        <v>0</v>
      </c>
      <c r="W31" s="12">
        <f t="shared" si="50"/>
        <v>0</v>
      </c>
      <c r="X31" s="12">
        <f t="shared" si="50"/>
        <v>0</v>
      </c>
      <c r="Y31" s="12">
        <f t="shared" si="18"/>
        <v>0</v>
      </c>
      <c r="Z31" s="12">
        <f t="shared" si="19"/>
        <v>70000</v>
      </c>
      <c r="AA31" s="12">
        <f t="shared" si="19"/>
        <v>0</v>
      </c>
      <c r="AB31" s="12">
        <f t="shared" si="19"/>
        <v>0</v>
      </c>
      <c r="AC31" s="12">
        <f t="shared" si="20"/>
        <v>70000</v>
      </c>
    </row>
    <row r="32" spans="1:29" s="2" customFormat="1">
      <c r="A32" s="17" t="s">
        <v>39</v>
      </c>
      <c r="B32" s="17"/>
      <c r="C32" s="17"/>
      <c r="D32" s="17"/>
      <c r="E32" s="17">
        <f t="shared" si="8"/>
        <v>0</v>
      </c>
      <c r="F32" s="18">
        <v>10000</v>
      </c>
      <c r="G32" s="17"/>
      <c r="H32" s="17"/>
      <c r="I32" s="17">
        <f t="shared" si="10"/>
        <v>10000</v>
      </c>
      <c r="J32" s="17"/>
      <c r="K32" s="17"/>
      <c r="L32" s="17"/>
      <c r="M32" s="17">
        <f t="shared" si="12"/>
        <v>0</v>
      </c>
      <c r="N32" s="17"/>
      <c r="O32" s="17"/>
      <c r="P32" s="17"/>
      <c r="Q32" s="17">
        <f t="shared" si="14"/>
        <v>0</v>
      </c>
      <c r="R32" s="17"/>
      <c r="S32" s="17"/>
      <c r="T32" s="17"/>
      <c r="U32" s="17">
        <f t="shared" si="16"/>
        <v>0</v>
      </c>
      <c r="V32" s="17"/>
      <c r="W32" s="17"/>
      <c r="X32" s="17"/>
      <c r="Y32" s="17">
        <f t="shared" si="18"/>
        <v>0</v>
      </c>
      <c r="Z32" s="17">
        <f t="shared" si="19"/>
        <v>10000</v>
      </c>
      <c r="AA32" s="17">
        <f t="shared" si="19"/>
        <v>0</v>
      </c>
      <c r="AB32" s="17">
        <f t="shared" si="19"/>
        <v>0</v>
      </c>
      <c r="AC32" s="17">
        <f t="shared" si="20"/>
        <v>10000</v>
      </c>
    </row>
    <row r="33" spans="1:29" s="2" customFormat="1">
      <c r="A33" s="17" t="s">
        <v>40</v>
      </c>
      <c r="B33" s="17"/>
      <c r="C33" s="17"/>
      <c r="D33" s="17"/>
      <c r="E33" s="17">
        <f t="shared" si="8"/>
        <v>0</v>
      </c>
      <c r="F33" s="18">
        <v>10000</v>
      </c>
      <c r="G33" s="17"/>
      <c r="H33" s="17"/>
      <c r="I33" s="17">
        <f t="shared" si="10"/>
        <v>10000</v>
      </c>
      <c r="J33" s="17"/>
      <c r="K33" s="17"/>
      <c r="L33" s="17"/>
      <c r="M33" s="17">
        <f t="shared" si="12"/>
        <v>0</v>
      </c>
      <c r="N33" s="17"/>
      <c r="O33" s="17"/>
      <c r="P33" s="17"/>
      <c r="Q33" s="17">
        <f t="shared" si="14"/>
        <v>0</v>
      </c>
      <c r="R33" s="17"/>
      <c r="S33" s="17"/>
      <c r="T33" s="17"/>
      <c r="U33" s="17">
        <f t="shared" si="16"/>
        <v>0</v>
      </c>
      <c r="V33" s="17"/>
      <c r="W33" s="17"/>
      <c r="X33" s="17"/>
      <c r="Y33" s="17">
        <f t="shared" si="18"/>
        <v>0</v>
      </c>
      <c r="Z33" s="17">
        <f t="shared" si="19"/>
        <v>10000</v>
      </c>
      <c r="AA33" s="17">
        <f t="shared" si="19"/>
        <v>0</v>
      </c>
      <c r="AB33" s="17">
        <f t="shared" si="19"/>
        <v>0</v>
      </c>
      <c r="AC33" s="17">
        <f t="shared" si="20"/>
        <v>10000</v>
      </c>
    </row>
    <row r="34" spans="1:29" s="2" customFormat="1">
      <c r="A34" s="17" t="s">
        <v>41</v>
      </c>
      <c r="B34" s="17"/>
      <c r="C34" s="17"/>
      <c r="D34" s="17"/>
      <c r="E34" s="17">
        <f t="shared" si="8"/>
        <v>0</v>
      </c>
      <c r="F34" s="18">
        <v>10000</v>
      </c>
      <c r="G34" s="17"/>
      <c r="H34" s="17"/>
      <c r="I34" s="17">
        <f t="shared" si="10"/>
        <v>10000</v>
      </c>
      <c r="J34" s="17"/>
      <c r="K34" s="17"/>
      <c r="L34" s="17"/>
      <c r="M34" s="17">
        <f t="shared" si="12"/>
        <v>0</v>
      </c>
      <c r="N34" s="17"/>
      <c r="O34" s="17"/>
      <c r="P34" s="17"/>
      <c r="Q34" s="17">
        <f t="shared" si="14"/>
        <v>0</v>
      </c>
      <c r="R34" s="17"/>
      <c r="S34" s="17"/>
      <c r="T34" s="17"/>
      <c r="U34" s="17">
        <f t="shared" si="16"/>
        <v>0</v>
      </c>
      <c r="V34" s="17"/>
      <c r="W34" s="17"/>
      <c r="X34" s="17"/>
      <c r="Y34" s="17">
        <f t="shared" si="18"/>
        <v>0</v>
      </c>
      <c r="Z34" s="17">
        <f t="shared" si="19"/>
        <v>10000</v>
      </c>
      <c r="AA34" s="17">
        <f t="shared" si="19"/>
        <v>0</v>
      </c>
      <c r="AB34" s="17">
        <f t="shared" si="19"/>
        <v>0</v>
      </c>
      <c r="AC34" s="17">
        <f t="shared" si="20"/>
        <v>10000</v>
      </c>
    </row>
    <row r="35" spans="1:29" s="2" customFormat="1">
      <c r="A35" s="17" t="s">
        <v>42</v>
      </c>
      <c r="B35" s="17"/>
      <c r="C35" s="17"/>
      <c r="D35" s="17"/>
      <c r="E35" s="17">
        <f t="shared" si="8"/>
        <v>0</v>
      </c>
      <c r="F35" s="18">
        <v>10000</v>
      </c>
      <c r="G35" s="17"/>
      <c r="H35" s="17"/>
      <c r="I35" s="17">
        <f t="shared" si="10"/>
        <v>10000</v>
      </c>
      <c r="J35" s="17"/>
      <c r="K35" s="17"/>
      <c r="L35" s="17"/>
      <c r="M35" s="17">
        <f t="shared" si="12"/>
        <v>0</v>
      </c>
      <c r="N35" s="17"/>
      <c r="O35" s="17"/>
      <c r="P35" s="17"/>
      <c r="Q35" s="17">
        <f t="shared" si="14"/>
        <v>0</v>
      </c>
      <c r="R35" s="17"/>
      <c r="S35" s="17"/>
      <c r="T35" s="17"/>
      <c r="U35" s="17">
        <f t="shared" si="16"/>
        <v>0</v>
      </c>
      <c r="V35" s="17"/>
      <c r="W35" s="17"/>
      <c r="X35" s="17"/>
      <c r="Y35" s="17">
        <f t="shared" si="18"/>
        <v>0</v>
      </c>
      <c r="Z35" s="17">
        <f t="shared" si="19"/>
        <v>10000</v>
      </c>
      <c r="AA35" s="17">
        <f t="shared" si="19"/>
        <v>0</v>
      </c>
      <c r="AB35" s="17">
        <f t="shared" si="19"/>
        <v>0</v>
      </c>
      <c r="AC35" s="17">
        <f t="shared" si="20"/>
        <v>10000</v>
      </c>
    </row>
    <row r="36" spans="1:29" s="2" customFormat="1">
      <c r="A36" s="17" t="s">
        <v>43</v>
      </c>
      <c r="B36" s="17"/>
      <c r="C36" s="17"/>
      <c r="D36" s="17"/>
      <c r="E36" s="17">
        <f t="shared" si="8"/>
        <v>0</v>
      </c>
      <c r="F36" s="18">
        <v>10000</v>
      </c>
      <c r="G36" s="17"/>
      <c r="H36" s="17"/>
      <c r="I36" s="17">
        <f t="shared" si="10"/>
        <v>10000</v>
      </c>
      <c r="J36" s="17"/>
      <c r="K36" s="17"/>
      <c r="L36" s="17"/>
      <c r="M36" s="17">
        <f t="shared" si="12"/>
        <v>0</v>
      </c>
      <c r="N36" s="17"/>
      <c r="O36" s="17"/>
      <c r="P36" s="17"/>
      <c r="Q36" s="17">
        <f t="shared" si="14"/>
        <v>0</v>
      </c>
      <c r="R36" s="17"/>
      <c r="S36" s="17"/>
      <c r="T36" s="17"/>
      <c r="U36" s="17">
        <f t="shared" si="16"/>
        <v>0</v>
      </c>
      <c r="V36" s="17"/>
      <c r="W36" s="17"/>
      <c r="X36" s="17"/>
      <c r="Y36" s="17">
        <f t="shared" si="18"/>
        <v>0</v>
      </c>
      <c r="Z36" s="17">
        <f t="shared" si="19"/>
        <v>10000</v>
      </c>
      <c r="AA36" s="17">
        <f t="shared" si="19"/>
        <v>0</v>
      </c>
      <c r="AB36" s="17">
        <f t="shared" si="19"/>
        <v>0</v>
      </c>
      <c r="AC36" s="17">
        <f t="shared" si="20"/>
        <v>10000</v>
      </c>
    </row>
    <row r="37" spans="1:29" s="2" customFormat="1">
      <c r="A37" s="17" t="s">
        <v>44</v>
      </c>
      <c r="B37" s="17"/>
      <c r="C37" s="17"/>
      <c r="D37" s="17"/>
      <c r="E37" s="17">
        <f t="shared" si="8"/>
        <v>0</v>
      </c>
      <c r="F37" s="17"/>
      <c r="G37" s="17"/>
      <c r="H37" s="17"/>
      <c r="I37" s="17">
        <f t="shared" si="10"/>
        <v>0</v>
      </c>
      <c r="J37" s="17"/>
      <c r="K37" s="17"/>
      <c r="L37" s="17"/>
      <c r="M37" s="17">
        <f t="shared" si="12"/>
        <v>0</v>
      </c>
      <c r="N37" s="17"/>
      <c r="O37" s="17"/>
      <c r="P37" s="17"/>
      <c r="Q37" s="17">
        <f t="shared" si="14"/>
        <v>0</v>
      </c>
      <c r="R37" s="17"/>
      <c r="S37" s="17"/>
      <c r="T37" s="17"/>
      <c r="U37" s="17">
        <f t="shared" si="16"/>
        <v>0</v>
      </c>
      <c r="V37" s="17"/>
      <c r="W37" s="17"/>
      <c r="X37" s="17"/>
      <c r="Y37" s="17">
        <f t="shared" si="18"/>
        <v>0</v>
      </c>
      <c r="Z37" s="17">
        <f t="shared" si="19"/>
        <v>0</v>
      </c>
      <c r="AA37" s="17">
        <f t="shared" si="19"/>
        <v>0</v>
      </c>
      <c r="AB37" s="17">
        <f t="shared" si="19"/>
        <v>0</v>
      </c>
      <c r="AC37" s="17">
        <f t="shared" si="20"/>
        <v>0</v>
      </c>
    </row>
    <row r="38" spans="1:29" s="2" customFormat="1">
      <c r="A38" s="17" t="s">
        <v>45</v>
      </c>
      <c r="B38" s="17"/>
      <c r="C38" s="17"/>
      <c r="D38" s="17"/>
      <c r="E38" s="17">
        <f t="shared" si="8"/>
        <v>0</v>
      </c>
      <c r="F38" s="17"/>
      <c r="G38" s="17"/>
      <c r="H38" s="17"/>
      <c r="I38" s="17">
        <f t="shared" si="10"/>
        <v>0</v>
      </c>
      <c r="J38" s="17"/>
      <c r="K38" s="17"/>
      <c r="L38" s="17"/>
      <c r="M38" s="17">
        <f t="shared" si="12"/>
        <v>0</v>
      </c>
      <c r="N38" s="17"/>
      <c r="O38" s="17"/>
      <c r="P38" s="17"/>
      <c r="Q38" s="17">
        <f t="shared" si="14"/>
        <v>0</v>
      </c>
      <c r="R38" s="17"/>
      <c r="S38" s="17"/>
      <c r="T38" s="17"/>
      <c r="U38" s="17">
        <f t="shared" si="16"/>
        <v>0</v>
      </c>
      <c r="V38" s="17"/>
      <c r="W38" s="17"/>
      <c r="X38" s="17"/>
      <c r="Y38" s="17">
        <f t="shared" si="18"/>
        <v>0</v>
      </c>
      <c r="Z38" s="17">
        <f t="shared" si="19"/>
        <v>0</v>
      </c>
      <c r="AA38" s="17">
        <f t="shared" si="19"/>
        <v>0</v>
      </c>
      <c r="AB38" s="17">
        <f t="shared" si="19"/>
        <v>0</v>
      </c>
      <c r="AC38" s="17">
        <f t="shared" si="20"/>
        <v>0</v>
      </c>
    </row>
    <row r="39" spans="1:29" s="2" customFormat="1">
      <c r="A39" s="17" t="s">
        <v>46</v>
      </c>
      <c r="B39" s="17"/>
      <c r="C39" s="17"/>
      <c r="D39" s="17"/>
      <c r="E39" s="17">
        <f t="shared" si="8"/>
        <v>0</v>
      </c>
      <c r="F39" s="18">
        <v>10000</v>
      </c>
      <c r="G39" s="17"/>
      <c r="H39" s="17"/>
      <c r="I39" s="17">
        <f t="shared" si="10"/>
        <v>10000</v>
      </c>
      <c r="J39" s="17"/>
      <c r="K39" s="17"/>
      <c r="L39" s="17"/>
      <c r="M39" s="17">
        <f t="shared" si="12"/>
        <v>0</v>
      </c>
      <c r="N39" s="17"/>
      <c r="O39" s="17"/>
      <c r="P39" s="17"/>
      <c r="Q39" s="17">
        <f t="shared" si="14"/>
        <v>0</v>
      </c>
      <c r="R39" s="17"/>
      <c r="S39" s="17"/>
      <c r="T39" s="17"/>
      <c r="U39" s="17">
        <f t="shared" si="16"/>
        <v>0</v>
      </c>
      <c r="V39" s="17"/>
      <c r="W39" s="17"/>
      <c r="X39" s="17"/>
      <c r="Y39" s="17">
        <f t="shared" si="18"/>
        <v>0</v>
      </c>
      <c r="Z39" s="17">
        <f t="shared" si="19"/>
        <v>10000</v>
      </c>
      <c r="AA39" s="17">
        <f t="shared" si="19"/>
        <v>0</v>
      </c>
      <c r="AB39" s="17">
        <f t="shared" si="19"/>
        <v>0</v>
      </c>
      <c r="AC39" s="17">
        <f t="shared" si="20"/>
        <v>10000</v>
      </c>
    </row>
    <row r="40" spans="1:29" s="2" customFormat="1">
      <c r="A40" s="17" t="s">
        <v>47</v>
      </c>
      <c r="B40" s="17"/>
      <c r="C40" s="17"/>
      <c r="D40" s="17"/>
      <c r="E40" s="17">
        <f t="shared" si="8"/>
        <v>0</v>
      </c>
      <c r="F40" s="18">
        <v>10000</v>
      </c>
      <c r="G40" s="17"/>
      <c r="H40" s="17"/>
      <c r="I40" s="17">
        <f t="shared" si="10"/>
        <v>10000</v>
      </c>
      <c r="J40" s="17"/>
      <c r="K40" s="17"/>
      <c r="L40" s="17"/>
      <c r="M40" s="17">
        <f t="shared" si="12"/>
        <v>0</v>
      </c>
      <c r="N40" s="17"/>
      <c r="O40" s="17"/>
      <c r="P40" s="17"/>
      <c r="Q40" s="17">
        <f t="shared" si="14"/>
        <v>0</v>
      </c>
      <c r="R40" s="17"/>
      <c r="S40" s="17"/>
      <c r="T40" s="17"/>
      <c r="U40" s="17">
        <f t="shared" si="16"/>
        <v>0</v>
      </c>
      <c r="V40" s="17"/>
      <c r="W40" s="17"/>
      <c r="X40" s="17"/>
      <c r="Y40" s="17">
        <f t="shared" si="18"/>
        <v>0</v>
      </c>
      <c r="Z40" s="17">
        <f t="shared" si="19"/>
        <v>10000</v>
      </c>
      <c r="AA40" s="17">
        <f t="shared" si="19"/>
        <v>0</v>
      </c>
      <c r="AB40" s="17">
        <f t="shared" si="19"/>
        <v>0</v>
      </c>
      <c r="AC40" s="17">
        <f t="shared" si="20"/>
        <v>10000</v>
      </c>
    </row>
    <row r="41" spans="1:29" s="2" customFormat="1">
      <c r="A41" s="17" t="s">
        <v>48</v>
      </c>
      <c r="B41" s="17"/>
      <c r="C41" s="17"/>
      <c r="D41" s="17"/>
      <c r="E41" s="17">
        <f t="shared" si="8"/>
        <v>0</v>
      </c>
      <c r="F41" s="17">
        <v>0</v>
      </c>
      <c r="G41" s="17"/>
      <c r="H41" s="17"/>
      <c r="I41" s="17">
        <f t="shared" si="10"/>
        <v>0</v>
      </c>
      <c r="J41" s="17"/>
      <c r="K41" s="17"/>
      <c r="L41" s="17"/>
      <c r="M41" s="17">
        <f t="shared" si="12"/>
        <v>0</v>
      </c>
      <c r="N41" s="17"/>
      <c r="O41" s="17"/>
      <c r="P41" s="17"/>
      <c r="Q41" s="17">
        <f t="shared" si="14"/>
        <v>0</v>
      </c>
      <c r="R41" s="17"/>
      <c r="S41" s="17"/>
      <c r="T41" s="17"/>
      <c r="U41" s="17">
        <f t="shared" si="16"/>
        <v>0</v>
      </c>
      <c r="V41" s="17"/>
      <c r="W41" s="17"/>
      <c r="X41" s="17"/>
      <c r="Y41" s="17">
        <f t="shared" si="18"/>
        <v>0</v>
      </c>
      <c r="Z41" s="17">
        <f t="shared" si="19"/>
        <v>0</v>
      </c>
      <c r="AA41" s="17">
        <f t="shared" si="19"/>
        <v>0</v>
      </c>
      <c r="AB41" s="17">
        <f t="shared" si="19"/>
        <v>0</v>
      </c>
      <c r="AC41" s="17">
        <f t="shared" si="20"/>
        <v>0</v>
      </c>
    </row>
    <row r="42" spans="1:29">
      <c r="A42" s="11" t="s">
        <v>49</v>
      </c>
      <c r="B42" s="12">
        <f>SUM(B43:B47)</f>
        <v>0</v>
      </c>
      <c r="C42" s="12">
        <f t="shared" ref="C42:D42" si="51">SUM(C43:C47)</f>
        <v>0</v>
      </c>
      <c r="D42" s="12">
        <f t="shared" si="51"/>
        <v>0</v>
      </c>
      <c r="E42" s="12">
        <f t="shared" si="8"/>
        <v>0</v>
      </c>
      <c r="F42" s="12">
        <f>SUM(F43:F47)</f>
        <v>135000</v>
      </c>
      <c r="G42" s="12">
        <f t="shared" ref="G42:H42" si="52">SUM(G43:G47)</f>
        <v>0</v>
      </c>
      <c r="H42" s="12">
        <f t="shared" si="52"/>
        <v>0</v>
      </c>
      <c r="I42" s="12">
        <f t="shared" si="10"/>
        <v>135000</v>
      </c>
      <c r="J42" s="12">
        <f t="shared" ref="J42:L42" si="53">SUM(J43:J47)</f>
        <v>0</v>
      </c>
      <c r="K42" s="12">
        <f t="shared" si="53"/>
        <v>0</v>
      </c>
      <c r="L42" s="12">
        <f t="shared" si="53"/>
        <v>0</v>
      </c>
      <c r="M42" s="12">
        <f t="shared" si="12"/>
        <v>0</v>
      </c>
      <c r="N42" s="12">
        <f t="shared" ref="N42:P42" si="54">SUM(N43:N47)</f>
        <v>0</v>
      </c>
      <c r="O42" s="12">
        <f t="shared" si="54"/>
        <v>0</v>
      </c>
      <c r="P42" s="12">
        <f t="shared" si="54"/>
        <v>0</v>
      </c>
      <c r="Q42" s="12">
        <f t="shared" si="14"/>
        <v>0</v>
      </c>
      <c r="R42" s="12">
        <f t="shared" ref="R42:T42" si="55">SUM(R43:R47)</f>
        <v>0</v>
      </c>
      <c r="S42" s="12">
        <f t="shared" si="55"/>
        <v>0</v>
      </c>
      <c r="T42" s="12">
        <f t="shared" si="55"/>
        <v>0</v>
      </c>
      <c r="U42" s="12">
        <f t="shared" si="16"/>
        <v>0</v>
      </c>
      <c r="V42" s="12">
        <f t="shared" ref="V42:X42" si="56">SUM(V43:V47)</f>
        <v>0</v>
      </c>
      <c r="W42" s="12">
        <f t="shared" si="56"/>
        <v>0</v>
      </c>
      <c r="X42" s="12">
        <f t="shared" si="56"/>
        <v>0</v>
      </c>
      <c r="Y42" s="12">
        <f t="shared" si="18"/>
        <v>0</v>
      </c>
      <c r="Z42" s="12">
        <f t="shared" si="19"/>
        <v>135000</v>
      </c>
      <c r="AA42" s="12">
        <f t="shared" si="19"/>
        <v>0</v>
      </c>
      <c r="AB42" s="12">
        <f t="shared" si="19"/>
        <v>0</v>
      </c>
      <c r="AC42" s="12">
        <f t="shared" si="20"/>
        <v>135000</v>
      </c>
    </row>
    <row r="43" spans="1:29">
      <c r="A43" s="16" t="s">
        <v>50</v>
      </c>
      <c r="B43" s="17"/>
      <c r="C43" s="17"/>
      <c r="D43" s="17"/>
      <c r="E43" s="17">
        <f t="shared" si="8"/>
        <v>0</v>
      </c>
      <c r="F43" s="18">
        <v>100000</v>
      </c>
      <c r="G43" s="17"/>
      <c r="H43" s="17"/>
      <c r="I43" s="17">
        <f t="shared" si="10"/>
        <v>100000</v>
      </c>
      <c r="J43" s="17"/>
      <c r="K43" s="17"/>
      <c r="L43" s="17"/>
      <c r="M43" s="17">
        <f t="shared" si="12"/>
        <v>0</v>
      </c>
      <c r="N43" s="17"/>
      <c r="O43" s="17"/>
      <c r="P43" s="17"/>
      <c r="Q43" s="17">
        <f t="shared" si="14"/>
        <v>0</v>
      </c>
      <c r="R43" s="17"/>
      <c r="S43" s="17"/>
      <c r="T43" s="17"/>
      <c r="U43" s="17">
        <f t="shared" si="16"/>
        <v>0</v>
      </c>
      <c r="V43" s="17"/>
      <c r="W43" s="17"/>
      <c r="X43" s="17"/>
      <c r="Y43" s="17">
        <f t="shared" si="18"/>
        <v>0</v>
      </c>
      <c r="Z43" s="17">
        <f t="shared" si="19"/>
        <v>100000</v>
      </c>
      <c r="AA43" s="17">
        <f t="shared" si="19"/>
        <v>0</v>
      </c>
      <c r="AB43" s="17">
        <f t="shared" si="19"/>
        <v>0</v>
      </c>
      <c r="AC43" s="17">
        <f t="shared" si="20"/>
        <v>100000</v>
      </c>
    </row>
    <row r="44" spans="1:29">
      <c r="A44" s="16" t="s">
        <v>51</v>
      </c>
      <c r="B44" s="17"/>
      <c r="C44" s="17"/>
      <c r="D44" s="17"/>
      <c r="E44" s="17">
        <f t="shared" si="8"/>
        <v>0</v>
      </c>
      <c r="F44" s="18">
        <v>20000</v>
      </c>
      <c r="G44" s="17"/>
      <c r="H44" s="17"/>
      <c r="I44" s="17">
        <f t="shared" si="10"/>
        <v>20000</v>
      </c>
      <c r="J44" s="17"/>
      <c r="K44" s="17"/>
      <c r="L44" s="17"/>
      <c r="M44" s="17">
        <f t="shared" si="12"/>
        <v>0</v>
      </c>
      <c r="N44" s="17"/>
      <c r="O44" s="17"/>
      <c r="P44" s="17"/>
      <c r="Q44" s="17">
        <f t="shared" si="14"/>
        <v>0</v>
      </c>
      <c r="R44" s="17"/>
      <c r="S44" s="17"/>
      <c r="T44" s="17"/>
      <c r="U44" s="17">
        <f t="shared" si="16"/>
        <v>0</v>
      </c>
      <c r="V44" s="17"/>
      <c r="W44" s="17"/>
      <c r="X44" s="17"/>
      <c r="Y44" s="17">
        <f t="shared" si="18"/>
        <v>0</v>
      </c>
      <c r="Z44" s="17">
        <f t="shared" si="19"/>
        <v>20000</v>
      </c>
      <c r="AA44" s="17">
        <f t="shared" si="19"/>
        <v>0</v>
      </c>
      <c r="AB44" s="17">
        <f t="shared" si="19"/>
        <v>0</v>
      </c>
      <c r="AC44" s="17">
        <f t="shared" si="20"/>
        <v>20000</v>
      </c>
    </row>
    <row r="45" spans="1:29">
      <c r="A45" s="16" t="s">
        <v>52</v>
      </c>
      <c r="B45" s="17"/>
      <c r="C45" s="17"/>
      <c r="D45" s="17"/>
      <c r="E45" s="17">
        <f t="shared" si="8"/>
        <v>0</v>
      </c>
      <c r="F45" s="18">
        <v>5000</v>
      </c>
      <c r="G45" s="17"/>
      <c r="H45" s="17"/>
      <c r="I45" s="17">
        <f t="shared" si="10"/>
        <v>5000</v>
      </c>
      <c r="J45" s="17"/>
      <c r="K45" s="17"/>
      <c r="L45" s="17"/>
      <c r="M45" s="17">
        <f t="shared" si="12"/>
        <v>0</v>
      </c>
      <c r="N45" s="17"/>
      <c r="O45" s="17"/>
      <c r="P45" s="17"/>
      <c r="Q45" s="17">
        <f t="shared" si="14"/>
        <v>0</v>
      </c>
      <c r="R45" s="17"/>
      <c r="S45" s="17"/>
      <c r="T45" s="17"/>
      <c r="U45" s="17">
        <f t="shared" si="16"/>
        <v>0</v>
      </c>
      <c r="V45" s="17"/>
      <c r="W45" s="17"/>
      <c r="X45" s="17"/>
      <c r="Y45" s="17">
        <f t="shared" si="18"/>
        <v>0</v>
      </c>
      <c r="Z45" s="17">
        <f t="shared" si="19"/>
        <v>5000</v>
      </c>
      <c r="AA45" s="17">
        <f t="shared" si="19"/>
        <v>0</v>
      </c>
      <c r="AB45" s="17">
        <f t="shared" si="19"/>
        <v>0</v>
      </c>
      <c r="AC45" s="17">
        <f t="shared" si="20"/>
        <v>5000</v>
      </c>
    </row>
    <row r="46" spans="1:29">
      <c r="A46" s="16" t="s">
        <v>53</v>
      </c>
      <c r="B46" s="17"/>
      <c r="C46" s="17"/>
      <c r="D46" s="17"/>
      <c r="E46" s="17">
        <f t="shared" si="8"/>
        <v>0</v>
      </c>
      <c r="F46" s="18">
        <v>0</v>
      </c>
      <c r="G46" s="17"/>
      <c r="H46" s="17"/>
      <c r="I46" s="17">
        <f t="shared" si="10"/>
        <v>0</v>
      </c>
      <c r="J46" s="17"/>
      <c r="K46" s="17"/>
      <c r="L46" s="17"/>
      <c r="M46" s="17">
        <f t="shared" si="12"/>
        <v>0</v>
      </c>
      <c r="N46" s="17"/>
      <c r="O46" s="17"/>
      <c r="P46" s="17"/>
      <c r="Q46" s="17">
        <f t="shared" si="14"/>
        <v>0</v>
      </c>
      <c r="R46" s="17"/>
      <c r="S46" s="17"/>
      <c r="T46" s="17"/>
      <c r="U46" s="17">
        <f t="shared" si="16"/>
        <v>0</v>
      </c>
      <c r="V46" s="17"/>
      <c r="W46" s="17"/>
      <c r="X46" s="17"/>
      <c r="Y46" s="17">
        <f t="shared" si="18"/>
        <v>0</v>
      </c>
      <c r="Z46" s="17">
        <f t="shared" si="19"/>
        <v>0</v>
      </c>
      <c r="AA46" s="17">
        <f t="shared" si="19"/>
        <v>0</v>
      </c>
      <c r="AB46" s="17">
        <f t="shared" si="19"/>
        <v>0</v>
      </c>
      <c r="AC46" s="17">
        <f t="shared" si="20"/>
        <v>0</v>
      </c>
    </row>
    <row r="47" spans="1:29">
      <c r="A47" s="16" t="s">
        <v>54</v>
      </c>
      <c r="B47" s="17"/>
      <c r="C47" s="17"/>
      <c r="D47" s="17"/>
      <c r="E47" s="17">
        <f t="shared" si="8"/>
        <v>0</v>
      </c>
      <c r="F47" s="18">
        <v>10000</v>
      </c>
      <c r="G47" s="17"/>
      <c r="H47" s="17"/>
      <c r="I47" s="17">
        <f t="shared" si="10"/>
        <v>10000</v>
      </c>
      <c r="J47" s="17"/>
      <c r="K47" s="17"/>
      <c r="L47" s="17"/>
      <c r="M47" s="17">
        <f t="shared" si="12"/>
        <v>0</v>
      </c>
      <c r="N47" s="17"/>
      <c r="O47" s="17"/>
      <c r="P47" s="17"/>
      <c r="Q47" s="17">
        <f t="shared" si="14"/>
        <v>0</v>
      </c>
      <c r="R47" s="17"/>
      <c r="S47" s="17"/>
      <c r="T47" s="17"/>
      <c r="U47" s="17">
        <f t="shared" si="16"/>
        <v>0</v>
      </c>
      <c r="V47" s="17"/>
      <c r="W47" s="17"/>
      <c r="X47" s="17"/>
      <c r="Y47" s="17">
        <f t="shared" si="18"/>
        <v>0</v>
      </c>
      <c r="Z47" s="17">
        <f t="shared" si="19"/>
        <v>10000</v>
      </c>
      <c r="AA47" s="17">
        <f t="shared" si="19"/>
        <v>0</v>
      </c>
      <c r="AB47" s="17">
        <f t="shared" si="19"/>
        <v>0</v>
      </c>
      <c r="AC47" s="17">
        <f t="shared" si="20"/>
        <v>10000</v>
      </c>
    </row>
    <row r="48" spans="1:29">
      <c r="A48" s="5" t="s">
        <v>55</v>
      </c>
      <c r="B48" s="5">
        <f>B49+B53</f>
        <v>0</v>
      </c>
      <c r="C48" s="5">
        <f t="shared" ref="C48:D48" si="57">C49+C53</f>
        <v>0</v>
      </c>
      <c r="D48" s="5">
        <f t="shared" si="57"/>
        <v>0</v>
      </c>
      <c r="E48" s="5">
        <f t="shared" si="8"/>
        <v>0</v>
      </c>
      <c r="F48" s="5">
        <f>F49+F53</f>
        <v>0</v>
      </c>
      <c r="G48" s="5">
        <f t="shared" ref="G48:H48" si="58">G49+G53</f>
        <v>0</v>
      </c>
      <c r="H48" s="5">
        <f t="shared" si="58"/>
        <v>0</v>
      </c>
      <c r="I48" s="5">
        <f t="shared" si="10"/>
        <v>0</v>
      </c>
      <c r="J48" s="5">
        <f t="shared" ref="J48:L48" si="59">J49+J53</f>
        <v>0</v>
      </c>
      <c r="K48" s="5">
        <f t="shared" si="59"/>
        <v>0</v>
      </c>
      <c r="L48" s="5">
        <f t="shared" si="59"/>
        <v>0</v>
      </c>
      <c r="M48" s="5">
        <f t="shared" si="12"/>
        <v>0</v>
      </c>
      <c r="N48" s="5">
        <f t="shared" ref="N48:P48" si="60">N49+N53</f>
        <v>0</v>
      </c>
      <c r="O48" s="5">
        <f t="shared" si="60"/>
        <v>0</v>
      </c>
      <c r="P48" s="5">
        <f t="shared" si="60"/>
        <v>0</v>
      </c>
      <c r="Q48" s="5">
        <f t="shared" si="14"/>
        <v>0</v>
      </c>
      <c r="R48" s="5">
        <f t="shared" ref="R48:T48" si="61">R49+R53</f>
        <v>0</v>
      </c>
      <c r="S48" s="5">
        <f t="shared" si="61"/>
        <v>0</v>
      </c>
      <c r="T48" s="5">
        <f t="shared" si="61"/>
        <v>0</v>
      </c>
      <c r="U48" s="5">
        <f t="shared" si="16"/>
        <v>0</v>
      </c>
      <c r="V48" s="5">
        <f t="shared" ref="V48:X48" si="62">V49+V53</f>
        <v>0</v>
      </c>
      <c r="W48" s="5">
        <f t="shared" si="62"/>
        <v>0</v>
      </c>
      <c r="X48" s="5">
        <f t="shared" si="62"/>
        <v>0</v>
      </c>
      <c r="Y48" s="5">
        <f t="shared" si="18"/>
        <v>0</v>
      </c>
      <c r="Z48" s="5">
        <f t="shared" si="19"/>
        <v>0</v>
      </c>
      <c r="AA48" s="5">
        <f t="shared" si="19"/>
        <v>0</v>
      </c>
      <c r="AB48" s="5">
        <f t="shared" si="19"/>
        <v>0</v>
      </c>
      <c r="AC48" s="5">
        <f t="shared" si="20"/>
        <v>0</v>
      </c>
    </row>
    <row r="49" spans="1:29" s="20" customFormat="1">
      <c r="A49" s="11" t="s">
        <v>56</v>
      </c>
      <c r="B49" s="11">
        <f>B50</f>
        <v>0</v>
      </c>
      <c r="C49" s="11">
        <f t="shared" ref="C49:H49" si="63">C50</f>
        <v>0</v>
      </c>
      <c r="D49" s="11">
        <f t="shared" si="63"/>
        <v>0</v>
      </c>
      <c r="E49" s="11">
        <f t="shared" si="8"/>
        <v>0</v>
      </c>
      <c r="F49" s="11">
        <f>F50</f>
        <v>0</v>
      </c>
      <c r="G49" s="11">
        <f t="shared" si="63"/>
        <v>0</v>
      </c>
      <c r="H49" s="11">
        <f t="shared" si="63"/>
        <v>0</v>
      </c>
      <c r="I49" s="11">
        <f t="shared" si="10"/>
        <v>0</v>
      </c>
      <c r="J49" s="11">
        <f t="shared" ref="J49:P49" si="64">J50</f>
        <v>0</v>
      </c>
      <c r="K49" s="11">
        <f t="shared" si="64"/>
        <v>0</v>
      </c>
      <c r="L49" s="11">
        <f t="shared" si="64"/>
        <v>0</v>
      </c>
      <c r="M49" s="11">
        <f t="shared" si="12"/>
        <v>0</v>
      </c>
      <c r="N49" s="11">
        <f t="shared" si="64"/>
        <v>0</v>
      </c>
      <c r="O49" s="11">
        <f t="shared" si="64"/>
        <v>0</v>
      </c>
      <c r="P49" s="11">
        <f t="shared" si="64"/>
        <v>0</v>
      </c>
      <c r="Q49" s="11">
        <f t="shared" si="14"/>
        <v>0</v>
      </c>
      <c r="R49" s="11">
        <f t="shared" ref="R49:T49" si="65">R50</f>
        <v>0</v>
      </c>
      <c r="S49" s="11">
        <f t="shared" si="65"/>
        <v>0</v>
      </c>
      <c r="T49" s="11">
        <f t="shared" si="65"/>
        <v>0</v>
      </c>
      <c r="U49" s="11">
        <f t="shared" si="16"/>
        <v>0</v>
      </c>
      <c r="V49" s="11">
        <f t="shared" ref="V49:X49" si="66">V50</f>
        <v>0</v>
      </c>
      <c r="W49" s="11">
        <f t="shared" si="66"/>
        <v>0</v>
      </c>
      <c r="X49" s="11">
        <f t="shared" si="66"/>
        <v>0</v>
      </c>
      <c r="Y49" s="11">
        <f t="shared" si="18"/>
        <v>0</v>
      </c>
      <c r="Z49" s="11">
        <f t="shared" si="19"/>
        <v>0</v>
      </c>
      <c r="AA49" s="11">
        <f t="shared" si="19"/>
        <v>0</v>
      </c>
      <c r="AB49" s="11">
        <f t="shared" si="19"/>
        <v>0</v>
      </c>
      <c r="AC49" s="11">
        <f t="shared" si="20"/>
        <v>0</v>
      </c>
    </row>
    <row r="50" spans="1:29" s="2" customFormat="1">
      <c r="A50" s="17" t="s">
        <v>57</v>
      </c>
      <c r="B50" s="16">
        <f>SUM(B51:B52)</f>
        <v>0</v>
      </c>
      <c r="C50" s="16">
        <f t="shared" ref="C50:D50" si="67">SUM(C51:C52)</f>
        <v>0</v>
      </c>
      <c r="D50" s="16">
        <f t="shared" si="67"/>
        <v>0</v>
      </c>
      <c r="E50" s="16">
        <f t="shared" si="8"/>
        <v>0</v>
      </c>
      <c r="F50" s="16">
        <f>SUM(F51:F52)</f>
        <v>0</v>
      </c>
      <c r="G50" s="16">
        <f t="shared" ref="G50:H50" si="68">SUM(G51:G52)</f>
        <v>0</v>
      </c>
      <c r="H50" s="16">
        <f t="shared" si="68"/>
        <v>0</v>
      </c>
      <c r="I50" s="16">
        <f t="shared" si="10"/>
        <v>0</v>
      </c>
      <c r="J50" s="16">
        <f t="shared" ref="J50:L50" si="69">SUM(J51:J52)</f>
        <v>0</v>
      </c>
      <c r="K50" s="16">
        <f t="shared" si="69"/>
        <v>0</v>
      </c>
      <c r="L50" s="16">
        <f t="shared" si="69"/>
        <v>0</v>
      </c>
      <c r="M50" s="16">
        <f t="shared" si="12"/>
        <v>0</v>
      </c>
      <c r="N50" s="16">
        <f t="shared" ref="N50:P50" si="70">SUM(N51:N52)</f>
        <v>0</v>
      </c>
      <c r="O50" s="16">
        <f t="shared" si="70"/>
        <v>0</v>
      </c>
      <c r="P50" s="16">
        <f t="shared" si="70"/>
        <v>0</v>
      </c>
      <c r="Q50" s="16">
        <f t="shared" si="14"/>
        <v>0</v>
      </c>
      <c r="R50" s="16">
        <f t="shared" ref="R50:T50" si="71">SUM(R51:R52)</f>
        <v>0</v>
      </c>
      <c r="S50" s="16">
        <f t="shared" si="71"/>
        <v>0</v>
      </c>
      <c r="T50" s="16">
        <f t="shared" si="71"/>
        <v>0</v>
      </c>
      <c r="U50" s="16">
        <f t="shared" si="16"/>
        <v>0</v>
      </c>
      <c r="V50" s="16">
        <f t="shared" ref="V50:X50" si="72">SUM(V51:V52)</f>
        <v>0</v>
      </c>
      <c r="W50" s="16">
        <f t="shared" si="72"/>
        <v>0</v>
      </c>
      <c r="X50" s="16">
        <f t="shared" si="72"/>
        <v>0</v>
      </c>
      <c r="Y50" s="16">
        <f t="shared" si="18"/>
        <v>0</v>
      </c>
      <c r="Z50" s="16">
        <f t="shared" si="19"/>
        <v>0</v>
      </c>
      <c r="AA50" s="16">
        <f t="shared" si="19"/>
        <v>0</v>
      </c>
      <c r="AB50" s="16">
        <f t="shared" si="19"/>
        <v>0</v>
      </c>
      <c r="AC50" s="16">
        <f t="shared" si="20"/>
        <v>0</v>
      </c>
    </row>
    <row r="51" spans="1:29" s="2" customFormat="1">
      <c r="A51" s="17" t="s">
        <v>58</v>
      </c>
      <c r="B51" s="16"/>
      <c r="C51" s="16"/>
      <c r="D51" s="16"/>
      <c r="E51" s="16">
        <f t="shared" si="8"/>
        <v>0</v>
      </c>
      <c r="F51" s="16"/>
      <c r="G51" s="16"/>
      <c r="H51" s="16"/>
      <c r="I51" s="16">
        <f t="shared" si="10"/>
        <v>0</v>
      </c>
      <c r="J51" s="16"/>
      <c r="K51" s="16"/>
      <c r="L51" s="16"/>
      <c r="M51" s="16">
        <f t="shared" si="12"/>
        <v>0</v>
      </c>
      <c r="N51" s="16"/>
      <c r="O51" s="16"/>
      <c r="P51" s="16"/>
      <c r="Q51" s="16">
        <f t="shared" si="14"/>
        <v>0</v>
      </c>
      <c r="R51" s="16"/>
      <c r="S51" s="16"/>
      <c r="T51" s="16"/>
      <c r="U51" s="16">
        <f t="shared" si="16"/>
        <v>0</v>
      </c>
      <c r="V51" s="16"/>
      <c r="W51" s="16"/>
      <c r="X51" s="16"/>
      <c r="Y51" s="16">
        <f t="shared" si="18"/>
        <v>0</v>
      </c>
      <c r="Z51" s="16">
        <f t="shared" si="19"/>
        <v>0</v>
      </c>
      <c r="AA51" s="16">
        <f t="shared" si="19"/>
        <v>0</v>
      </c>
      <c r="AB51" s="16">
        <f t="shared" si="19"/>
        <v>0</v>
      </c>
      <c r="AC51" s="16">
        <f t="shared" si="20"/>
        <v>0</v>
      </c>
    </row>
    <row r="52" spans="1:29" s="2" customFormat="1">
      <c r="A52" s="17" t="s">
        <v>59</v>
      </c>
      <c r="B52" s="16"/>
      <c r="C52" s="16"/>
      <c r="D52" s="16"/>
      <c r="E52" s="16">
        <f t="shared" si="8"/>
        <v>0</v>
      </c>
      <c r="F52" s="16"/>
      <c r="G52" s="16"/>
      <c r="H52" s="16"/>
      <c r="I52" s="16">
        <f t="shared" si="10"/>
        <v>0</v>
      </c>
      <c r="J52" s="16"/>
      <c r="K52" s="16"/>
      <c r="L52" s="16"/>
      <c r="M52" s="16">
        <f t="shared" si="12"/>
        <v>0</v>
      </c>
      <c r="N52" s="16"/>
      <c r="O52" s="16"/>
      <c r="P52" s="16"/>
      <c r="Q52" s="16">
        <f t="shared" si="14"/>
        <v>0</v>
      </c>
      <c r="R52" s="16"/>
      <c r="S52" s="16"/>
      <c r="T52" s="16"/>
      <c r="U52" s="16">
        <f t="shared" si="16"/>
        <v>0</v>
      </c>
      <c r="V52" s="16"/>
      <c r="W52" s="16"/>
      <c r="X52" s="16"/>
      <c r="Y52" s="16">
        <f t="shared" si="18"/>
        <v>0</v>
      </c>
      <c r="Z52" s="16">
        <f t="shared" si="19"/>
        <v>0</v>
      </c>
      <c r="AA52" s="16">
        <f t="shared" si="19"/>
        <v>0</v>
      </c>
      <c r="AB52" s="16">
        <f t="shared" si="19"/>
        <v>0</v>
      </c>
      <c r="AC52" s="16">
        <f t="shared" si="20"/>
        <v>0</v>
      </c>
    </row>
    <row r="53" spans="1:29" s="20" customFormat="1">
      <c r="A53" s="11" t="s">
        <v>60</v>
      </c>
      <c r="B53" s="11">
        <f>SUM(B54:B55)</f>
        <v>0</v>
      </c>
      <c r="C53" s="11">
        <f t="shared" ref="C53:D53" si="73">SUM(C54:C55)</f>
        <v>0</v>
      </c>
      <c r="D53" s="11">
        <f t="shared" si="73"/>
        <v>0</v>
      </c>
      <c r="E53" s="11">
        <f t="shared" si="8"/>
        <v>0</v>
      </c>
      <c r="F53" s="11">
        <f>SUM(F54:F55)</f>
        <v>0</v>
      </c>
      <c r="G53" s="11">
        <f t="shared" ref="G53:H53" si="74">SUM(G54:G55)</f>
        <v>0</v>
      </c>
      <c r="H53" s="11">
        <f t="shared" si="74"/>
        <v>0</v>
      </c>
      <c r="I53" s="11">
        <f t="shared" si="10"/>
        <v>0</v>
      </c>
      <c r="J53" s="11">
        <f t="shared" ref="J53:L53" si="75">SUM(J54:J55)</f>
        <v>0</v>
      </c>
      <c r="K53" s="11">
        <f t="shared" si="75"/>
        <v>0</v>
      </c>
      <c r="L53" s="11">
        <f t="shared" si="75"/>
        <v>0</v>
      </c>
      <c r="M53" s="11">
        <f t="shared" si="12"/>
        <v>0</v>
      </c>
      <c r="N53" s="11">
        <f t="shared" ref="N53:P53" si="76">SUM(N54:N55)</f>
        <v>0</v>
      </c>
      <c r="O53" s="11">
        <f t="shared" si="76"/>
        <v>0</v>
      </c>
      <c r="P53" s="11">
        <f t="shared" si="76"/>
        <v>0</v>
      </c>
      <c r="Q53" s="11">
        <f t="shared" si="14"/>
        <v>0</v>
      </c>
      <c r="R53" s="11">
        <f t="shared" ref="R53:T53" si="77">SUM(R54:R55)</f>
        <v>0</v>
      </c>
      <c r="S53" s="11">
        <f t="shared" si="77"/>
        <v>0</v>
      </c>
      <c r="T53" s="11">
        <f t="shared" si="77"/>
        <v>0</v>
      </c>
      <c r="U53" s="11">
        <f t="shared" si="16"/>
        <v>0</v>
      </c>
      <c r="V53" s="11">
        <f t="shared" ref="V53:X53" si="78">SUM(V54:V55)</f>
        <v>0</v>
      </c>
      <c r="W53" s="11">
        <f t="shared" si="78"/>
        <v>0</v>
      </c>
      <c r="X53" s="11">
        <f t="shared" si="78"/>
        <v>0</v>
      </c>
      <c r="Y53" s="11">
        <f t="shared" si="18"/>
        <v>0</v>
      </c>
      <c r="Z53" s="11">
        <f t="shared" si="19"/>
        <v>0</v>
      </c>
      <c r="AA53" s="11">
        <f t="shared" si="19"/>
        <v>0</v>
      </c>
      <c r="AB53" s="11">
        <f t="shared" si="19"/>
        <v>0</v>
      </c>
      <c r="AC53" s="11">
        <f t="shared" si="20"/>
        <v>0</v>
      </c>
    </row>
    <row r="54" spans="1:29" s="2" customFormat="1">
      <c r="A54" s="21" t="s">
        <v>61</v>
      </c>
      <c r="B54" s="16"/>
      <c r="C54" s="16"/>
      <c r="D54" s="16"/>
      <c r="E54" s="16">
        <f t="shared" si="8"/>
        <v>0</v>
      </c>
      <c r="F54" s="16"/>
      <c r="G54" s="16"/>
      <c r="H54" s="16"/>
      <c r="I54" s="16">
        <f t="shared" si="10"/>
        <v>0</v>
      </c>
      <c r="J54" s="16"/>
      <c r="K54" s="16"/>
      <c r="L54" s="16"/>
      <c r="M54" s="16">
        <f t="shared" si="12"/>
        <v>0</v>
      </c>
      <c r="N54" s="16"/>
      <c r="O54" s="16"/>
      <c r="P54" s="16"/>
      <c r="Q54" s="16">
        <f t="shared" si="14"/>
        <v>0</v>
      </c>
      <c r="R54" s="16"/>
      <c r="S54" s="16"/>
      <c r="T54" s="16"/>
      <c r="U54" s="16">
        <f t="shared" si="16"/>
        <v>0</v>
      </c>
      <c r="V54" s="16"/>
      <c r="W54" s="16"/>
      <c r="X54" s="16"/>
      <c r="Y54" s="16">
        <f t="shared" si="18"/>
        <v>0</v>
      </c>
      <c r="Z54" s="16">
        <f t="shared" si="19"/>
        <v>0</v>
      </c>
      <c r="AA54" s="16">
        <f t="shared" si="19"/>
        <v>0</v>
      </c>
      <c r="AB54" s="16">
        <f t="shared" si="19"/>
        <v>0</v>
      </c>
      <c r="AC54" s="16">
        <f t="shared" si="20"/>
        <v>0</v>
      </c>
    </row>
    <row r="55" spans="1:29" s="2" customFormat="1">
      <c r="A55" s="21" t="s">
        <v>62</v>
      </c>
      <c r="B55" s="16"/>
      <c r="C55" s="16"/>
      <c r="D55" s="16"/>
      <c r="E55" s="16">
        <f t="shared" si="8"/>
        <v>0</v>
      </c>
      <c r="F55" s="16"/>
      <c r="G55" s="16"/>
      <c r="H55" s="16"/>
      <c r="I55" s="16">
        <f t="shared" si="10"/>
        <v>0</v>
      </c>
      <c r="J55" s="16"/>
      <c r="K55" s="16"/>
      <c r="L55" s="16"/>
      <c r="M55" s="16">
        <f t="shared" si="12"/>
        <v>0</v>
      </c>
      <c r="N55" s="16"/>
      <c r="O55" s="16"/>
      <c r="P55" s="16"/>
      <c r="Q55" s="16">
        <f t="shared" si="14"/>
        <v>0</v>
      </c>
      <c r="R55" s="16"/>
      <c r="S55" s="16"/>
      <c r="T55" s="16"/>
      <c r="U55" s="16">
        <f t="shared" si="16"/>
        <v>0</v>
      </c>
      <c r="V55" s="16"/>
      <c r="W55" s="16"/>
      <c r="X55" s="16"/>
      <c r="Y55" s="16">
        <f t="shared" si="18"/>
        <v>0</v>
      </c>
      <c r="Z55" s="16">
        <f t="shared" si="19"/>
        <v>0</v>
      </c>
      <c r="AA55" s="16">
        <f t="shared" si="19"/>
        <v>0</v>
      </c>
      <c r="AB55" s="16">
        <f t="shared" si="19"/>
        <v>0</v>
      </c>
      <c r="AC55" s="16">
        <f t="shared" si="20"/>
        <v>0</v>
      </c>
    </row>
    <row r="56" spans="1:29">
      <c r="A56" s="5" t="s">
        <v>63</v>
      </c>
      <c r="B56" s="5">
        <f t="shared" ref="B56:H56" si="79">SUM(B57:B58)</f>
        <v>0</v>
      </c>
      <c r="C56" s="5">
        <f t="shared" si="79"/>
        <v>0</v>
      </c>
      <c r="D56" s="5">
        <f t="shared" si="79"/>
        <v>0</v>
      </c>
      <c r="E56" s="5">
        <f t="shared" si="8"/>
        <v>0</v>
      </c>
      <c r="F56" s="5">
        <f t="shared" si="79"/>
        <v>0</v>
      </c>
      <c r="G56" s="5">
        <f t="shared" si="79"/>
        <v>0</v>
      </c>
      <c r="H56" s="5">
        <f t="shared" si="79"/>
        <v>0</v>
      </c>
      <c r="I56" s="5">
        <f t="shared" si="10"/>
        <v>0</v>
      </c>
      <c r="J56" s="5">
        <f t="shared" ref="J56:L56" si="80">SUM(J57:J58)</f>
        <v>0</v>
      </c>
      <c r="K56" s="5">
        <f t="shared" si="80"/>
        <v>0</v>
      </c>
      <c r="L56" s="5">
        <f t="shared" si="80"/>
        <v>0</v>
      </c>
      <c r="M56" s="5">
        <f t="shared" si="12"/>
        <v>0</v>
      </c>
      <c r="N56" s="5">
        <f t="shared" ref="N56:P56" si="81">SUM(N57:N58)</f>
        <v>0</v>
      </c>
      <c r="O56" s="5">
        <f t="shared" si="81"/>
        <v>0</v>
      </c>
      <c r="P56" s="5">
        <f t="shared" si="81"/>
        <v>0</v>
      </c>
      <c r="Q56" s="5">
        <f t="shared" si="14"/>
        <v>0</v>
      </c>
      <c r="R56" s="5">
        <f t="shared" ref="R56:T56" si="82">SUM(R57:R58)</f>
        <v>0</v>
      </c>
      <c r="S56" s="5">
        <f t="shared" si="82"/>
        <v>0</v>
      </c>
      <c r="T56" s="5">
        <f t="shared" si="82"/>
        <v>0</v>
      </c>
      <c r="U56" s="5">
        <f t="shared" si="16"/>
        <v>0</v>
      </c>
      <c r="V56" s="5">
        <f t="shared" ref="V56:X56" si="83">SUM(V57:V58)</f>
        <v>0</v>
      </c>
      <c r="W56" s="5">
        <f t="shared" si="83"/>
        <v>0</v>
      </c>
      <c r="X56" s="5">
        <f t="shared" si="83"/>
        <v>0</v>
      </c>
      <c r="Y56" s="5">
        <f t="shared" si="18"/>
        <v>0</v>
      </c>
      <c r="Z56" s="5">
        <f t="shared" si="19"/>
        <v>0</v>
      </c>
      <c r="AA56" s="5">
        <f t="shared" si="19"/>
        <v>0</v>
      </c>
      <c r="AB56" s="5">
        <f t="shared" si="19"/>
        <v>0</v>
      </c>
      <c r="AC56" s="5">
        <f t="shared" si="20"/>
        <v>0</v>
      </c>
    </row>
    <row r="57" spans="1:29">
      <c r="A57" s="8" t="s">
        <v>64</v>
      </c>
      <c r="B57" s="9"/>
      <c r="C57" s="9"/>
      <c r="D57" s="9"/>
      <c r="E57" s="9">
        <f t="shared" si="8"/>
        <v>0</v>
      </c>
      <c r="F57" s="9"/>
      <c r="G57" s="9"/>
      <c r="H57" s="9"/>
      <c r="I57" s="9">
        <f t="shared" si="10"/>
        <v>0</v>
      </c>
      <c r="J57" s="9"/>
      <c r="K57" s="9"/>
      <c r="L57" s="9"/>
      <c r="M57" s="9">
        <f t="shared" si="12"/>
        <v>0</v>
      </c>
      <c r="N57" s="9"/>
      <c r="O57" s="9"/>
      <c r="P57" s="9"/>
      <c r="Q57" s="9">
        <f t="shared" si="14"/>
        <v>0</v>
      </c>
      <c r="R57" s="9"/>
      <c r="S57" s="9"/>
      <c r="T57" s="9"/>
      <c r="U57" s="9">
        <f t="shared" si="16"/>
        <v>0</v>
      </c>
      <c r="V57" s="9"/>
      <c r="W57" s="9"/>
      <c r="X57" s="9"/>
      <c r="Y57" s="9">
        <f t="shared" si="18"/>
        <v>0</v>
      </c>
      <c r="Z57" s="9">
        <f t="shared" si="19"/>
        <v>0</v>
      </c>
      <c r="AA57" s="9">
        <f t="shared" si="19"/>
        <v>0</v>
      </c>
      <c r="AB57" s="9">
        <f t="shared" si="19"/>
        <v>0</v>
      </c>
      <c r="AC57" s="9">
        <f t="shared" si="20"/>
        <v>0</v>
      </c>
    </row>
    <row r="58" spans="1:29">
      <c r="A58" s="8" t="s">
        <v>65</v>
      </c>
      <c r="B58" s="9"/>
      <c r="C58" s="9"/>
      <c r="D58" s="9"/>
      <c r="E58" s="9">
        <f t="shared" si="8"/>
        <v>0</v>
      </c>
      <c r="F58" s="9"/>
      <c r="G58" s="9"/>
      <c r="H58" s="9"/>
      <c r="I58" s="9">
        <f t="shared" si="10"/>
        <v>0</v>
      </c>
      <c r="J58" s="9"/>
      <c r="K58" s="9"/>
      <c r="L58" s="9"/>
      <c r="M58" s="9">
        <f t="shared" si="12"/>
        <v>0</v>
      </c>
      <c r="N58" s="9"/>
      <c r="O58" s="9"/>
      <c r="P58" s="9"/>
      <c r="Q58" s="9">
        <f t="shared" si="14"/>
        <v>0</v>
      </c>
      <c r="R58" s="9"/>
      <c r="S58" s="9"/>
      <c r="T58" s="9"/>
      <c r="U58" s="9">
        <f t="shared" si="16"/>
        <v>0</v>
      </c>
      <c r="V58" s="9"/>
      <c r="W58" s="9"/>
      <c r="X58" s="9"/>
      <c r="Y58" s="9">
        <f t="shared" si="18"/>
        <v>0</v>
      </c>
      <c r="Z58" s="9">
        <f t="shared" si="19"/>
        <v>0</v>
      </c>
      <c r="AA58" s="9">
        <f t="shared" si="19"/>
        <v>0</v>
      </c>
      <c r="AB58" s="9">
        <f t="shared" si="19"/>
        <v>0</v>
      </c>
      <c r="AC58" s="9">
        <f t="shared" si="20"/>
        <v>0</v>
      </c>
    </row>
    <row r="59" spans="1:29">
      <c r="A59" s="5" t="s">
        <v>66</v>
      </c>
      <c r="B59" s="5">
        <f>B60+B61+B62+B63+B64+B65+B81+B82+B83+B89+B90+B91+B92+B93+B94+B95+B96+B97+B98+B99+B100+B101</f>
        <v>0</v>
      </c>
      <c r="C59" s="5">
        <f t="shared" ref="C59:D59" si="84">C60+C61+C62+C63+C64+C65+C81+C82+C83+C89+C90+C91+C92+C93+C94+C95+C96+C97+C98+C99+C100+C101</f>
        <v>0</v>
      </c>
      <c r="D59" s="5">
        <f t="shared" si="84"/>
        <v>0</v>
      </c>
      <c r="E59" s="5">
        <f t="shared" si="8"/>
        <v>0</v>
      </c>
      <c r="F59" s="5">
        <f>F60+F61+F62+F63+F64+F65+F81+F82+F83+F89+F90+F91+F92+F93+F94+F95+F96+F97+F98+F99+F100+F101</f>
        <v>4197570</v>
      </c>
      <c r="G59" s="5">
        <f t="shared" ref="G59:H59" si="85">G60+G61+G62+G63+G64+G65+G81+G82+G83+G89+G90+G91+G92+G93+G94+G95+G96+G97+G98+G99+G100+G101</f>
        <v>0</v>
      </c>
      <c r="H59" s="5">
        <f t="shared" si="85"/>
        <v>130000</v>
      </c>
      <c r="I59" s="5">
        <f t="shared" si="10"/>
        <v>4327570</v>
      </c>
      <c r="J59" s="5">
        <f>J60+J61+J62+J63+J64+J65+J81+J82+J83+J89+J90+J91+J92+J93+J94+J95+J96+J97+J98+J99+J100+J101</f>
        <v>527110</v>
      </c>
      <c r="K59" s="5">
        <f t="shared" ref="K59:L59" si="86">K60+K61+K62+K63+K64+K65+K81+K82+K83+K89+K90+K91+K92+K93+K94+K95+K96+K97+K98+K99+K100+K101</f>
        <v>0</v>
      </c>
      <c r="L59" s="5">
        <f t="shared" si="86"/>
        <v>0</v>
      </c>
      <c r="M59" s="5">
        <f t="shared" si="12"/>
        <v>527110</v>
      </c>
      <c r="N59" s="5">
        <f>N60+N61+N62+N63+N64+N65+N81+N82+N83+N89+N90+N91+N92+N93+N94+N95+N96+N97+N98+N99+N100+N101</f>
        <v>305000</v>
      </c>
      <c r="O59" s="5">
        <f t="shared" ref="O59:P59" si="87">O60+O61+O62+O63+O64+O65+O81+O82+O83+O89+O90+O91+O92+O93+O94+O95+O96+O97+O98+O99+O100+O101</f>
        <v>0</v>
      </c>
      <c r="P59" s="5">
        <f t="shared" si="87"/>
        <v>0</v>
      </c>
      <c r="Q59" s="5">
        <f t="shared" si="14"/>
        <v>305000</v>
      </c>
      <c r="R59" s="5">
        <f>R60+R61+R62+R63+R64+R65+R81+R82+R83+R89+R90+R91+R92+R93+R94+R95+R96+R97+R98+R99+R100+R101</f>
        <v>0</v>
      </c>
      <c r="S59" s="5">
        <f t="shared" ref="S59:T59" si="88">S60+S61+S62+S63+S64+S65+S81+S82+S83+S89+S90+S91+S92+S93+S94+S95+S96+S97+S98+S99+S100+S101</f>
        <v>0</v>
      </c>
      <c r="T59" s="5">
        <f t="shared" si="88"/>
        <v>0</v>
      </c>
      <c r="U59" s="5">
        <f t="shared" si="16"/>
        <v>0</v>
      </c>
      <c r="V59" s="5">
        <f>V60+V61+V62+V63+V64+V65+V81+V82+V83+V89+V90+V91+V92+V93+V94+V95+V96+V97+V98+V99+V100+V101</f>
        <v>0</v>
      </c>
      <c r="W59" s="5">
        <f t="shared" ref="W59:X59" si="89">W60+W61+W62+W63+W64+W65+W81+W82+W83+W89+W90+W91+W92+W93+W94+W95+W96+W97+W98+W99+W100+W101</f>
        <v>0</v>
      </c>
      <c r="X59" s="5">
        <f t="shared" si="89"/>
        <v>0</v>
      </c>
      <c r="Y59" s="5">
        <f t="shared" si="18"/>
        <v>0</v>
      </c>
      <c r="Z59" s="5">
        <f>B59+F59+J59+N59+R59+V59</f>
        <v>5029680</v>
      </c>
      <c r="AA59" s="5">
        <f t="shared" si="19"/>
        <v>0</v>
      </c>
      <c r="AB59" s="5">
        <f t="shared" si="19"/>
        <v>130000</v>
      </c>
      <c r="AC59" s="5">
        <f>SUM(Z59:AB59)</f>
        <v>5159680</v>
      </c>
    </row>
    <row r="60" spans="1:29">
      <c r="A60" s="8" t="s">
        <v>67</v>
      </c>
      <c r="B60" s="22"/>
      <c r="C60" s="22"/>
      <c r="D60" s="22"/>
      <c r="E60" s="22">
        <f t="shared" si="8"/>
        <v>0</v>
      </c>
      <c r="F60" s="22"/>
      <c r="G60" s="22"/>
      <c r="H60" s="22"/>
      <c r="I60" s="22">
        <f t="shared" si="10"/>
        <v>0</v>
      </c>
      <c r="J60" s="22"/>
      <c r="K60" s="22"/>
      <c r="L60" s="22"/>
      <c r="M60" s="22">
        <f t="shared" si="12"/>
        <v>0</v>
      </c>
      <c r="N60" s="22"/>
      <c r="O60" s="22"/>
      <c r="P60" s="22"/>
      <c r="Q60" s="22">
        <f t="shared" si="14"/>
        <v>0</v>
      </c>
      <c r="R60" s="22"/>
      <c r="S60" s="22"/>
      <c r="T60" s="22"/>
      <c r="U60" s="22">
        <f t="shared" si="16"/>
        <v>0</v>
      </c>
      <c r="V60" s="22"/>
      <c r="W60" s="22"/>
      <c r="X60" s="22"/>
      <c r="Y60" s="22">
        <f t="shared" si="18"/>
        <v>0</v>
      </c>
      <c r="Z60" s="22">
        <f t="shared" si="19"/>
        <v>0</v>
      </c>
      <c r="AA60" s="22">
        <f t="shared" si="19"/>
        <v>0</v>
      </c>
      <c r="AB60" s="22">
        <f t="shared" si="19"/>
        <v>0</v>
      </c>
      <c r="AC60" s="22">
        <f t="shared" si="20"/>
        <v>0</v>
      </c>
    </row>
    <row r="61" spans="1:29">
      <c r="A61" s="8" t="s">
        <v>68</v>
      </c>
      <c r="B61" s="22"/>
      <c r="C61" s="22"/>
      <c r="D61" s="22"/>
      <c r="E61" s="22">
        <f t="shared" si="8"/>
        <v>0</v>
      </c>
      <c r="F61" s="22"/>
      <c r="G61" s="22"/>
      <c r="H61" s="22"/>
      <c r="I61" s="22">
        <f t="shared" si="10"/>
        <v>0</v>
      </c>
      <c r="J61" s="22"/>
      <c r="K61" s="22"/>
      <c r="L61" s="22"/>
      <c r="M61" s="22">
        <f t="shared" si="12"/>
        <v>0</v>
      </c>
      <c r="N61" s="22"/>
      <c r="O61" s="22"/>
      <c r="P61" s="22"/>
      <c r="Q61" s="22">
        <f t="shared" si="14"/>
        <v>0</v>
      </c>
      <c r="R61" s="22"/>
      <c r="S61" s="22"/>
      <c r="T61" s="22"/>
      <c r="U61" s="22">
        <f t="shared" si="16"/>
        <v>0</v>
      </c>
      <c r="V61" s="22"/>
      <c r="W61" s="22"/>
      <c r="X61" s="22"/>
      <c r="Y61" s="22">
        <f t="shared" si="18"/>
        <v>0</v>
      </c>
      <c r="Z61" s="22">
        <f t="shared" si="19"/>
        <v>0</v>
      </c>
      <c r="AA61" s="22">
        <f t="shared" si="19"/>
        <v>0</v>
      </c>
      <c r="AB61" s="22">
        <f t="shared" si="19"/>
        <v>0</v>
      </c>
      <c r="AC61" s="22">
        <f t="shared" si="20"/>
        <v>0</v>
      </c>
    </row>
    <row r="62" spans="1:29">
      <c r="A62" s="8" t="s">
        <v>69</v>
      </c>
      <c r="B62" s="22"/>
      <c r="C62" s="22"/>
      <c r="D62" s="22"/>
      <c r="E62" s="22">
        <f t="shared" si="8"/>
        <v>0</v>
      </c>
      <c r="F62" s="22"/>
      <c r="G62" s="22"/>
      <c r="H62" s="22"/>
      <c r="I62" s="22">
        <f t="shared" si="10"/>
        <v>0</v>
      </c>
      <c r="J62" s="22"/>
      <c r="K62" s="22"/>
      <c r="L62" s="22"/>
      <c r="M62" s="22">
        <f t="shared" si="12"/>
        <v>0</v>
      </c>
      <c r="N62" s="22"/>
      <c r="O62" s="22"/>
      <c r="P62" s="22"/>
      <c r="Q62" s="22">
        <f t="shared" si="14"/>
        <v>0</v>
      </c>
      <c r="R62" s="22"/>
      <c r="S62" s="22"/>
      <c r="T62" s="22"/>
      <c r="U62" s="22">
        <f t="shared" si="16"/>
        <v>0</v>
      </c>
      <c r="V62" s="22"/>
      <c r="W62" s="22"/>
      <c r="X62" s="22"/>
      <c r="Y62" s="22">
        <f t="shared" si="18"/>
        <v>0</v>
      </c>
      <c r="Z62" s="22">
        <f t="shared" si="19"/>
        <v>0</v>
      </c>
      <c r="AA62" s="22">
        <f t="shared" si="19"/>
        <v>0</v>
      </c>
      <c r="AB62" s="22">
        <f t="shared" si="19"/>
        <v>0</v>
      </c>
      <c r="AC62" s="22">
        <f t="shared" si="20"/>
        <v>0</v>
      </c>
    </row>
    <row r="63" spans="1:29">
      <c r="A63" s="8" t="s">
        <v>70</v>
      </c>
      <c r="B63" s="22"/>
      <c r="C63" s="22"/>
      <c r="D63" s="22"/>
      <c r="E63" s="22">
        <f t="shared" si="8"/>
        <v>0</v>
      </c>
      <c r="F63" s="22"/>
      <c r="G63" s="22"/>
      <c r="H63" s="22"/>
      <c r="I63" s="22">
        <f t="shared" si="10"/>
        <v>0</v>
      </c>
      <c r="J63" s="22"/>
      <c r="K63" s="22"/>
      <c r="L63" s="22"/>
      <c r="M63" s="22">
        <f t="shared" si="12"/>
        <v>0</v>
      </c>
      <c r="N63" s="22"/>
      <c r="O63" s="22"/>
      <c r="P63" s="22"/>
      <c r="Q63" s="22">
        <f t="shared" si="14"/>
        <v>0</v>
      </c>
      <c r="R63" s="22"/>
      <c r="S63" s="22"/>
      <c r="T63" s="22"/>
      <c r="U63" s="22">
        <f t="shared" si="16"/>
        <v>0</v>
      </c>
      <c r="V63" s="22"/>
      <c r="W63" s="22"/>
      <c r="X63" s="22"/>
      <c r="Y63" s="22">
        <f t="shared" si="18"/>
        <v>0</v>
      </c>
      <c r="Z63" s="22">
        <f t="shared" si="19"/>
        <v>0</v>
      </c>
      <c r="AA63" s="22">
        <f t="shared" si="19"/>
        <v>0</v>
      </c>
      <c r="AB63" s="22">
        <f t="shared" si="19"/>
        <v>0</v>
      </c>
      <c r="AC63" s="22">
        <f t="shared" si="20"/>
        <v>0</v>
      </c>
    </row>
    <row r="64" spans="1:29">
      <c r="A64" s="8" t="s">
        <v>71</v>
      </c>
      <c r="B64" s="22"/>
      <c r="C64" s="22"/>
      <c r="D64" s="22"/>
      <c r="E64" s="22">
        <f>'[1]2.สอ.'!E65+'[1]3.สวพ.'!E65+'[1]4.สวส.'!E65+'[1]5.สวท.'!E65+'[1]6.สถช.'!E65+'[1]7.สวก. '!E65+'[1]8.บริหาร'!E65+'[1]9.วิศวฯ'!E65+'[1]10.ศิลปฯ'!E65+'[1]11.วิทย์'!E65+'[1]12.วิทยาลัยฯ'!E65+'[1]13.เชียงราย'!E65+'[1]14.ตาก'!E65+'[1]15.น่าน'!E65+'[1]16.พิษณุโลก'!E65+'[1]17.ลำปาง'!E65</f>
        <v>0</v>
      </c>
      <c r="F64" s="22"/>
      <c r="G64" s="22"/>
      <c r="H64" s="22"/>
      <c r="I64" s="22">
        <f t="shared" si="10"/>
        <v>0</v>
      </c>
      <c r="J64" s="22"/>
      <c r="K64" s="22"/>
      <c r="L64" s="22"/>
      <c r="M64" s="22">
        <f t="shared" si="12"/>
        <v>0</v>
      </c>
      <c r="N64" s="22"/>
      <c r="O64" s="22"/>
      <c r="P64" s="22"/>
      <c r="Q64" s="22">
        <f t="shared" si="14"/>
        <v>0</v>
      </c>
      <c r="R64" s="22"/>
      <c r="S64" s="22"/>
      <c r="T64" s="22"/>
      <c r="U64" s="22">
        <f t="shared" si="16"/>
        <v>0</v>
      </c>
      <c r="V64" s="22"/>
      <c r="W64" s="22"/>
      <c r="X64" s="22"/>
      <c r="Y64" s="22">
        <f t="shared" si="18"/>
        <v>0</v>
      </c>
      <c r="Z64" s="22">
        <f>B64+F64+J64+N64+R64+V64</f>
        <v>0</v>
      </c>
      <c r="AA64" s="22">
        <f>C64+G64+K64+O64+S64+W64</f>
        <v>0</v>
      </c>
      <c r="AB64" s="22">
        <f>D64+H64+L64+P64+T64+X64</f>
        <v>0</v>
      </c>
      <c r="AC64" s="22">
        <f>SUM(Z64:AB64)</f>
        <v>0</v>
      </c>
    </row>
    <row r="65" spans="1:29">
      <c r="A65" s="8" t="s">
        <v>72</v>
      </c>
      <c r="B65" s="22">
        <f>SUM(B66:B80)</f>
        <v>0</v>
      </c>
      <c r="C65" s="22">
        <f t="shared" ref="C65:D65" si="90">SUM(C66:C80)</f>
        <v>0</v>
      </c>
      <c r="D65" s="22">
        <f t="shared" si="90"/>
        <v>0</v>
      </c>
      <c r="E65" s="22">
        <f t="shared" si="8"/>
        <v>0</v>
      </c>
      <c r="F65" s="22">
        <f>SUM(F66:F80)</f>
        <v>2471850</v>
      </c>
      <c r="G65" s="22">
        <f t="shared" ref="G65:H65" si="91">SUM(G66:G80)</f>
        <v>0</v>
      </c>
      <c r="H65" s="22">
        <f t="shared" si="91"/>
        <v>30000</v>
      </c>
      <c r="I65" s="22">
        <f t="shared" si="10"/>
        <v>2501850</v>
      </c>
      <c r="J65" s="22">
        <f t="shared" ref="J65:L65" si="92">SUM(J66:J80)</f>
        <v>408150</v>
      </c>
      <c r="K65" s="22">
        <f t="shared" si="92"/>
        <v>0</v>
      </c>
      <c r="L65" s="22">
        <f t="shared" si="92"/>
        <v>0</v>
      </c>
      <c r="M65" s="22">
        <f t="shared" si="12"/>
        <v>408150</v>
      </c>
      <c r="N65" s="22">
        <f t="shared" ref="N65:P65" si="93">SUM(N66:N80)</f>
        <v>0</v>
      </c>
      <c r="O65" s="22">
        <f t="shared" si="93"/>
        <v>0</v>
      </c>
      <c r="P65" s="22">
        <f t="shared" si="93"/>
        <v>0</v>
      </c>
      <c r="Q65" s="22">
        <f t="shared" si="14"/>
        <v>0</v>
      </c>
      <c r="R65" s="22">
        <f t="shared" ref="R65:T65" si="94">SUM(R66:R80)</f>
        <v>0</v>
      </c>
      <c r="S65" s="22">
        <f t="shared" si="94"/>
        <v>0</v>
      </c>
      <c r="T65" s="22">
        <f t="shared" si="94"/>
        <v>0</v>
      </c>
      <c r="U65" s="22">
        <f t="shared" si="16"/>
        <v>0</v>
      </c>
      <c r="V65" s="22">
        <f t="shared" ref="V65:X65" si="95">SUM(V66:V80)</f>
        <v>0</v>
      </c>
      <c r="W65" s="22">
        <f t="shared" si="95"/>
        <v>0</v>
      </c>
      <c r="X65" s="22">
        <f t="shared" si="95"/>
        <v>0</v>
      </c>
      <c r="Y65" s="22">
        <f t="shared" si="18"/>
        <v>0</v>
      </c>
      <c r="Z65" s="22">
        <f t="shared" si="19"/>
        <v>2880000</v>
      </c>
      <c r="AA65" s="22">
        <f t="shared" si="19"/>
        <v>0</v>
      </c>
      <c r="AB65" s="22">
        <f t="shared" si="19"/>
        <v>30000</v>
      </c>
      <c r="AC65" s="22">
        <f t="shared" si="20"/>
        <v>2910000</v>
      </c>
    </row>
    <row r="66" spans="1:29">
      <c r="A66" s="8" t="s">
        <v>73</v>
      </c>
      <c r="B66" s="22"/>
      <c r="C66" s="22"/>
      <c r="D66" s="22"/>
      <c r="E66" s="22">
        <f t="shared" si="8"/>
        <v>0</v>
      </c>
      <c r="F66" s="23">
        <v>46050</v>
      </c>
      <c r="G66" s="22"/>
      <c r="H66" s="22">
        <v>0</v>
      </c>
      <c r="I66" s="22">
        <f t="shared" si="10"/>
        <v>46050</v>
      </c>
      <c r="J66" s="23">
        <v>9150</v>
      </c>
      <c r="K66" s="22"/>
      <c r="L66" s="22"/>
      <c r="M66" s="22">
        <f t="shared" si="12"/>
        <v>9150</v>
      </c>
      <c r="N66" s="22"/>
      <c r="O66" s="22"/>
      <c r="P66" s="22"/>
      <c r="Q66" s="22">
        <f t="shared" si="14"/>
        <v>0</v>
      </c>
      <c r="R66" s="22"/>
      <c r="S66" s="22"/>
      <c r="T66" s="22"/>
      <c r="U66" s="22">
        <f t="shared" si="16"/>
        <v>0</v>
      </c>
      <c r="V66" s="22"/>
      <c r="W66" s="22"/>
      <c r="X66" s="22"/>
      <c r="Y66" s="22">
        <f t="shared" si="18"/>
        <v>0</v>
      </c>
      <c r="Z66" s="22">
        <f t="shared" si="19"/>
        <v>55200</v>
      </c>
      <c r="AA66" s="22">
        <f t="shared" si="19"/>
        <v>0</v>
      </c>
      <c r="AB66" s="22">
        <f t="shared" si="19"/>
        <v>0</v>
      </c>
      <c r="AC66" s="22">
        <f t="shared" si="20"/>
        <v>55200</v>
      </c>
    </row>
    <row r="67" spans="1:29">
      <c r="A67" s="8" t="s">
        <v>74</v>
      </c>
      <c r="B67" s="22"/>
      <c r="C67" s="22"/>
      <c r="D67" s="22"/>
      <c r="E67" s="22">
        <f t="shared" si="8"/>
        <v>0</v>
      </c>
      <c r="F67" s="23">
        <v>258250</v>
      </c>
      <c r="G67" s="22"/>
      <c r="H67" s="22">
        <v>9300</v>
      </c>
      <c r="I67" s="22">
        <f t="shared" si="10"/>
        <v>267550</v>
      </c>
      <c r="J67" s="23">
        <v>0</v>
      </c>
      <c r="K67" s="22"/>
      <c r="L67" s="22"/>
      <c r="M67" s="22">
        <f t="shared" si="12"/>
        <v>0</v>
      </c>
      <c r="N67" s="22"/>
      <c r="O67" s="22"/>
      <c r="P67" s="22"/>
      <c r="Q67" s="22">
        <f t="shared" si="14"/>
        <v>0</v>
      </c>
      <c r="R67" s="22"/>
      <c r="S67" s="22"/>
      <c r="T67" s="22"/>
      <c r="U67" s="22">
        <f t="shared" si="16"/>
        <v>0</v>
      </c>
      <c r="V67" s="22"/>
      <c r="W67" s="22"/>
      <c r="X67" s="22"/>
      <c r="Y67" s="22">
        <f t="shared" si="18"/>
        <v>0</v>
      </c>
      <c r="Z67" s="22">
        <f t="shared" si="19"/>
        <v>258250</v>
      </c>
      <c r="AA67" s="22">
        <f t="shared" si="19"/>
        <v>0</v>
      </c>
      <c r="AB67" s="22">
        <f t="shared" si="19"/>
        <v>9300</v>
      </c>
      <c r="AC67" s="22">
        <f t="shared" si="20"/>
        <v>267550</v>
      </c>
    </row>
    <row r="68" spans="1:29">
      <c r="A68" s="8" t="s">
        <v>75</v>
      </c>
      <c r="B68" s="22"/>
      <c r="C68" s="22"/>
      <c r="D68" s="22"/>
      <c r="E68" s="22">
        <f t="shared" si="8"/>
        <v>0</v>
      </c>
      <c r="F68" s="23">
        <v>32240</v>
      </c>
      <c r="G68" s="22"/>
      <c r="H68" s="22">
        <v>0</v>
      </c>
      <c r="I68" s="22">
        <f t="shared" si="10"/>
        <v>32240</v>
      </c>
      <c r="J68" s="23">
        <v>6160</v>
      </c>
      <c r="K68" s="22"/>
      <c r="L68" s="22"/>
      <c r="M68" s="22">
        <f t="shared" si="12"/>
        <v>6160</v>
      </c>
      <c r="N68" s="22"/>
      <c r="O68" s="22"/>
      <c r="P68" s="22"/>
      <c r="Q68" s="22">
        <f t="shared" si="14"/>
        <v>0</v>
      </c>
      <c r="R68" s="22"/>
      <c r="S68" s="22"/>
      <c r="T68" s="22"/>
      <c r="U68" s="22">
        <f t="shared" si="16"/>
        <v>0</v>
      </c>
      <c r="V68" s="22"/>
      <c r="W68" s="22"/>
      <c r="X68" s="22"/>
      <c r="Y68" s="22">
        <f t="shared" si="18"/>
        <v>0</v>
      </c>
      <c r="Z68" s="22">
        <f t="shared" si="19"/>
        <v>38400</v>
      </c>
      <c r="AA68" s="22">
        <f t="shared" si="19"/>
        <v>0</v>
      </c>
      <c r="AB68" s="22">
        <f t="shared" si="19"/>
        <v>0</v>
      </c>
      <c r="AC68" s="22">
        <f t="shared" si="20"/>
        <v>38400</v>
      </c>
    </row>
    <row r="69" spans="1:29">
      <c r="A69" s="8" t="s">
        <v>76</v>
      </c>
      <c r="B69" s="22"/>
      <c r="C69" s="22"/>
      <c r="D69" s="22"/>
      <c r="E69" s="22">
        <f t="shared" si="8"/>
        <v>0</v>
      </c>
      <c r="F69" s="23">
        <v>61400</v>
      </c>
      <c r="G69" s="22"/>
      <c r="H69" s="22">
        <v>0</v>
      </c>
      <c r="I69" s="22">
        <f t="shared" si="10"/>
        <v>61400</v>
      </c>
      <c r="J69" s="23">
        <v>12200</v>
      </c>
      <c r="K69" s="22"/>
      <c r="L69" s="22"/>
      <c r="M69" s="22">
        <f t="shared" si="12"/>
        <v>12200</v>
      </c>
      <c r="N69" s="22"/>
      <c r="O69" s="22"/>
      <c r="P69" s="22"/>
      <c r="Q69" s="22">
        <f t="shared" si="14"/>
        <v>0</v>
      </c>
      <c r="R69" s="22"/>
      <c r="S69" s="22"/>
      <c r="T69" s="22"/>
      <c r="U69" s="22">
        <f t="shared" si="16"/>
        <v>0</v>
      </c>
      <c r="V69" s="22"/>
      <c r="W69" s="22"/>
      <c r="X69" s="22"/>
      <c r="Y69" s="22">
        <f t="shared" si="18"/>
        <v>0</v>
      </c>
      <c r="Z69" s="22">
        <f t="shared" si="19"/>
        <v>73600</v>
      </c>
      <c r="AA69" s="22">
        <f t="shared" si="19"/>
        <v>0</v>
      </c>
      <c r="AB69" s="22">
        <f t="shared" si="19"/>
        <v>0</v>
      </c>
      <c r="AC69" s="22">
        <f t="shared" si="20"/>
        <v>73600</v>
      </c>
    </row>
    <row r="70" spans="1:29">
      <c r="A70" s="8" t="s">
        <v>77</v>
      </c>
      <c r="B70" s="22"/>
      <c r="C70" s="22"/>
      <c r="D70" s="22"/>
      <c r="E70" s="22">
        <f t="shared" si="8"/>
        <v>0</v>
      </c>
      <c r="F70" s="23">
        <v>30700</v>
      </c>
      <c r="G70" s="22"/>
      <c r="H70" s="22">
        <v>0</v>
      </c>
      <c r="I70" s="22">
        <f t="shared" si="10"/>
        <v>30700</v>
      </c>
      <c r="J70" s="23">
        <v>6100</v>
      </c>
      <c r="K70" s="22"/>
      <c r="L70" s="22"/>
      <c r="M70" s="22">
        <f t="shared" si="12"/>
        <v>6100</v>
      </c>
      <c r="N70" s="22"/>
      <c r="O70" s="22"/>
      <c r="P70" s="22"/>
      <c r="Q70" s="22">
        <f t="shared" si="14"/>
        <v>0</v>
      </c>
      <c r="R70" s="22"/>
      <c r="S70" s="22"/>
      <c r="T70" s="22"/>
      <c r="U70" s="22">
        <f t="shared" si="16"/>
        <v>0</v>
      </c>
      <c r="V70" s="22"/>
      <c r="W70" s="22"/>
      <c r="X70" s="22"/>
      <c r="Y70" s="22">
        <f t="shared" si="18"/>
        <v>0</v>
      </c>
      <c r="Z70" s="22">
        <f t="shared" si="19"/>
        <v>36800</v>
      </c>
      <c r="AA70" s="22">
        <f t="shared" si="19"/>
        <v>0</v>
      </c>
      <c r="AB70" s="22">
        <f t="shared" si="19"/>
        <v>0</v>
      </c>
      <c r="AC70" s="22">
        <f t="shared" si="20"/>
        <v>36800</v>
      </c>
    </row>
    <row r="71" spans="1:29">
      <c r="A71" s="8" t="s">
        <v>78</v>
      </c>
      <c r="B71" s="22"/>
      <c r="C71" s="22"/>
      <c r="D71" s="22"/>
      <c r="E71" s="22">
        <f t="shared" si="8"/>
        <v>0</v>
      </c>
      <c r="F71" s="23">
        <v>644800</v>
      </c>
      <c r="G71" s="22"/>
      <c r="H71" s="22">
        <v>8000</v>
      </c>
      <c r="I71" s="22">
        <f t="shared" si="10"/>
        <v>652800</v>
      </c>
      <c r="J71" s="23">
        <v>123200</v>
      </c>
      <c r="K71" s="22"/>
      <c r="L71" s="22"/>
      <c r="M71" s="22">
        <f t="shared" si="12"/>
        <v>123200</v>
      </c>
      <c r="N71" s="22"/>
      <c r="O71" s="22"/>
      <c r="P71" s="22"/>
      <c r="Q71" s="22">
        <f t="shared" si="14"/>
        <v>0</v>
      </c>
      <c r="R71" s="22"/>
      <c r="S71" s="22"/>
      <c r="T71" s="22"/>
      <c r="U71" s="22">
        <f t="shared" si="16"/>
        <v>0</v>
      </c>
      <c r="V71" s="22"/>
      <c r="W71" s="22"/>
      <c r="X71" s="22"/>
      <c r="Y71" s="22">
        <f t="shared" si="18"/>
        <v>0</v>
      </c>
      <c r="Z71" s="22">
        <f t="shared" si="19"/>
        <v>768000</v>
      </c>
      <c r="AA71" s="22">
        <f t="shared" si="19"/>
        <v>0</v>
      </c>
      <c r="AB71" s="22">
        <f t="shared" si="19"/>
        <v>8000</v>
      </c>
      <c r="AC71" s="22">
        <f t="shared" si="20"/>
        <v>776000</v>
      </c>
    </row>
    <row r="72" spans="1:29">
      <c r="A72" s="8" t="s">
        <v>79</v>
      </c>
      <c r="B72" s="22"/>
      <c r="C72" s="22"/>
      <c r="D72" s="22"/>
      <c r="E72" s="22">
        <f t="shared" si="8"/>
        <v>0</v>
      </c>
      <c r="F72" s="23">
        <v>483600</v>
      </c>
      <c r="G72" s="22"/>
      <c r="H72" s="22">
        <v>6000</v>
      </c>
      <c r="I72" s="22">
        <f t="shared" si="10"/>
        <v>489600</v>
      </c>
      <c r="J72" s="23">
        <v>92400</v>
      </c>
      <c r="K72" s="22"/>
      <c r="L72" s="22"/>
      <c r="M72" s="22">
        <f t="shared" si="12"/>
        <v>92400</v>
      </c>
      <c r="N72" s="22"/>
      <c r="O72" s="22"/>
      <c r="P72" s="22"/>
      <c r="Q72" s="22">
        <f t="shared" si="14"/>
        <v>0</v>
      </c>
      <c r="R72" s="22"/>
      <c r="S72" s="22"/>
      <c r="T72" s="22"/>
      <c r="U72" s="22">
        <f t="shared" si="16"/>
        <v>0</v>
      </c>
      <c r="V72" s="22"/>
      <c r="W72" s="22"/>
      <c r="X72" s="22"/>
      <c r="Y72" s="22">
        <f t="shared" si="18"/>
        <v>0</v>
      </c>
      <c r="Z72" s="22">
        <f t="shared" si="19"/>
        <v>576000</v>
      </c>
      <c r="AA72" s="22">
        <f t="shared" si="19"/>
        <v>0</v>
      </c>
      <c r="AB72" s="22">
        <f t="shared" si="19"/>
        <v>6000</v>
      </c>
      <c r="AC72" s="22">
        <f t="shared" si="20"/>
        <v>582000</v>
      </c>
    </row>
    <row r="73" spans="1:29">
      <c r="A73" s="8" t="s">
        <v>80</v>
      </c>
      <c r="B73" s="22"/>
      <c r="C73" s="22"/>
      <c r="D73" s="22"/>
      <c r="E73" s="22">
        <f t="shared" ref="E73:E103" si="96">SUM(B73:D73)</f>
        <v>0</v>
      </c>
      <c r="F73" s="23">
        <v>161200</v>
      </c>
      <c r="G73" s="22"/>
      <c r="H73" s="22">
        <v>0</v>
      </c>
      <c r="I73" s="22">
        <f t="shared" ref="I73:I103" si="97">SUM(F73:H73)</f>
        <v>161200</v>
      </c>
      <c r="J73" s="23">
        <v>30800</v>
      </c>
      <c r="K73" s="22"/>
      <c r="L73" s="22"/>
      <c r="M73" s="22">
        <f t="shared" ref="M73:M103" si="98">SUM(J73:L73)</f>
        <v>30800</v>
      </c>
      <c r="N73" s="22"/>
      <c r="O73" s="22"/>
      <c r="P73" s="22"/>
      <c r="Q73" s="22">
        <f t="shared" ref="Q73:Q103" si="99">SUM(N73:P73)</f>
        <v>0</v>
      </c>
      <c r="R73" s="22"/>
      <c r="S73" s="22"/>
      <c r="T73" s="22"/>
      <c r="U73" s="22">
        <f t="shared" ref="U73:U103" si="100">SUM(R73:T73)</f>
        <v>0</v>
      </c>
      <c r="V73" s="22"/>
      <c r="W73" s="22"/>
      <c r="X73" s="22"/>
      <c r="Y73" s="22">
        <f t="shared" ref="Y73:Y103" si="101">SUM(V73:X73)</f>
        <v>0</v>
      </c>
      <c r="Z73" s="22">
        <f t="shared" ref="Z73:AB103" si="102">B73+F73+J73+N73+R73+V73</f>
        <v>192000</v>
      </c>
      <c r="AA73" s="22">
        <f t="shared" si="102"/>
        <v>0</v>
      </c>
      <c r="AB73" s="22">
        <f t="shared" si="102"/>
        <v>0</v>
      </c>
      <c r="AC73" s="22">
        <f t="shared" ref="AC73:AC103" si="103">SUM(Z73:AB73)</f>
        <v>192000</v>
      </c>
    </row>
    <row r="74" spans="1:29">
      <c r="A74" s="8" t="s">
        <v>81</v>
      </c>
      <c r="B74" s="22"/>
      <c r="C74" s="22"/>
      <c r="D74" s="22"/>
      <c r="E74" s="22">
        <f t="shared" si="96"/>
        <v>0</v>
      </c>
      <c r="F74" s="23">
        <v>86090</v>
      </c>
      <c r="G74" s="22"/>
      <c r="H74" s="22">
        <v>3100</v>
      </c>
      <c r="I74" s="22">
        <f t="shared" si="97"/>
        <v>89190</v>
      </c>
      <c r="J74" s="23">
        <v>0</v>
      </c>
      <c r="K74" s="22"/>
      <c r="L74" s="22"/>
      <c r="M74" s="22">
        <f t="shared" si="98"/>
        <v>0</v>
      </c>
      <c r="N74" s="22"/>
      <c r="O74" s="22"/>
      <c r="P74" s="22"/>
      <c r="Q74" s="22">
        <f t="shared" si="99"/>
        <v>0</v>
      </c>
      <c r="R74" s="22"/>
      <c r="S74" s="22"/>
      <c r="T74" s="22"/>
      <c r="U74" s="22">
        <f t="shared" si="100"/>
        <v>0</v>
      </c>
      <c r="V74" s="22"/>
      <c r="W74" s="22"/>
      <c r="X74" s="22"/>
      <c r="Y74" s="22">
        <f t="shared" si="101"/>
        <v>0</v>
      </c>
      <c r="Z74" s="22">
        <f t="shared" si="102"/>
        <v>86090</v>
      </c>
      <c r="AA74" s="22">
        <f t="shared" si="102"/>
        <v>0</v>
      </c>
      <c r="AB74" s="22">
        <f t="shared" si="102"/>
        <v>3100</v>
      </c>
      <c r="AC74" s="22">
        <f t="shared" si="103"/>
        <v>89190</v>
      </c>
    </row>
    <row r="75" spans="1:29">
      <c r="A75" s="8" t="s">
        <v>82</v>
      </c>
      <c r="B75" s="22"/>
      <c r="C75" s="22"/>
      <c r="D75" s="22"/>
      <c r="E75" s="22">
        <f t="shared" si="96"/>
        <v>0</v>
      </c>
      <c r="F75" s="23">
        <v>241800</v>
      </c>
      <c r="G75" s="22"/>
      <c r="H75" s="22">
        <v>0</v>
      </c>
      <c r="I75" s="22">
        <f t="shared" si="97"/>
        <v>241800</v>
      </c>
      <c r="J75" s="23">
        <v>46200</v>
      </c>
      <c r="K75" s="22"/>
      <c r="L75" s="22"/>
      <c r="M75" s="22">
        <f t="shared" si="98"/>
        <v>46200</v>
      </c>
      <c r="N75" s="22"/>
      <c r="O75" s="22"/>
      <c r="P75" s="22"/>
      <c r="Q75" s="22">
        <f t="shared" si="99"/>
        <v>0</v>
      </c>
      <c r="R75" s="22"/>
      <c r="S75" s="22"/>
      <c r="T75" s="22"/>
      <c r="U75" s="22">
        <f t="shared" si="100"/>
        <v>0</v>
      </c>
      <c r="V75" s="22"/>
      <c r="W75" s="22"/>
      <c r="X75" s="22"/>
      <c r="Y75" s="22">
        <f t="shared" si="101"/>
        <v>0</v>
      </c>
      <c r="Z75" s="22">
        <f t="shared" si="102"/>
        <v>288000</v>
      </c>
      <c r="AA75" s="22">
        <f t="shared" si="102"/>
        <v>0</v>
      </c>
      <c r="AB75" s="22">
        <f t="shared" si="102"/>
        <v>0</v>
      </c>
      <c r="AC75" s="22">
        <f t="shared" si="103"/>
        <v>288000</v>
      </c>
    </row>
    <row r="76" spans="1:29">
      <c r="A76" s="8" t="s">
        <v>83</v>
      </c>
      <c r="B76" s="22"/>
      <c r="C76" s="22"/>
      <c r="D76" s="22"/>
      <c r="E76" s="22">
        <f t="shared" si="96"/>
        <v>0</v>
      </c>
      <c r="F76" s="23">
        <v>241800</v>
      </c>
      <c r="G76" s="22"/>
      <c r="H76" s="22">
        <v>0</v>
      </c>
      <c r="I76" s="22">
        <f t="shared" si="97"/>
        <v>241800</v>
      </c>
      <c r="J76" s="23">
        <v>46200</v>
      </c>
      <c r="K76" s="22"/>
      <c r="L76" s="22"/>
      <c r="M76" s="22">
        <f t="shared" si="98"/>
        <v>46200</v>
      </c>
      <c r="N76" s="22"/>
      <c r="O76" s="22"/>
      <c r="P76" s="22"/>
      <c r="Q76" s="22">
        <f t="shared" si="99"/>
        <v>0</v>
      </c>
      <c r="R76" s="22"/>
      <c r="S76" s="22"/>
      <c r="T76" s="22"/>
      <c r="U76" s="22">
        <f t="shared" si="100"/>
        <v>0</v>
      </c>
      <c r="V76" s="22"/>
      <c r="W76" s="22"/>
      <c r="X76" s="22"/>
      <c r="Y76" s="22">
        <f t="shared" si="101"/>
        <v>0</v>
      </c>
      <c r="Z76" s="22">
        <f t="shared" si="102"/>
        <v>288000</v>
      </c>
      <c r="AA76" s="22">
        <f t="shared" si="102"/>
        <v>0</v>
      </c>
      <c r="AB76" s="22">
        <f t="shared" si="102"/>
        <v>0</v>
      </c>
      <c r="AC76" s="22">
        <f t="shared" si="103"/>
        <v>288000</v>
      </c>
    </row>
    <row r="77" spans="1:29">
      <c r="A77" s="8" t="s">
        <v>84</v>
      </c>
      <c r="B77" s="22"/>
      <c r="C77" s="22"/>
      <c r="D77" s="22"/>
      <c r="E77" s="22">
        <f t="shared" si="96"/>
        <v>0</v>
      </c>
      <c r="F77" s="23">
        <v>120900</v>
      </c>
      <c r="G77" s="22"/>
      <c r="H77" s="22">
        <v>0</v>
      </c>
      <c r="I77" s="22">
        <f t="shared" si="97"/>
        <v>120900</v>
      </c>
      <c r="J77" s="23">
        <v>23100</v>
      </c>
      <c r="K77" s="22"/>
      <c r="L77" s="22"/>
      <c r="M77" s="22">
        <f t="shared" si="98"/>
        <v>23100</v>
      </c>
      <c r="N77" s="22"/>
      <c r="O77" s="22"/>
      <c r="P77" s="22"/>
      <c r="Q77" s="22">
        <f t="shared" si="99"/>
        <v>0</v>
      </c>
      <c r="R77" s="22"/>
      <c r="S77" s="22"/>
      <c r="T77" s="22"/>
      <c r="U77" s="22">
        <f t="shared" si="100"/>
        <v>0</v>
      </c>
      <c r="V77" s="22"/>
      <c r="W77" s="22"/>
      <c r="X77" s="22"/>
      <c r="Y77" s="22">
        <f t="shared" si="101"/>
        <v>0</v>
      </c>
      <c r="Z77" s="22">
        <f t="shared" si="102"/>
        <v>144000</v>
      </c>
      <c r="AA77" s="22">
        <f t="shared" si="102"/>
        <v>0</v>
      </c>
      <c r="AB77" s="22">
        <f t="shared" si="102"/>
        <v>0</v>
      </c>
      <c r="AC77" s="22">
        <f t="shared" si="103"/>
        <v>144000</v>
      </c>
    </row>
    <row r="78" spans="1:29">
      <c r="A78" s="8" t="s">
        <v>85</v>
      </c>
      <c r="B78" s="22"/>
      <c r="C78" s="22"/>
      <c r="D78" s="22"/>
      <c r="E78" s="22">
        <f t="shared" si="96"/>
        <v>0</v>
      </c>
      <c r="F78" s="23">
        <v>32240</v>
      </c>
      <c r="G78" s="22"/>
      <c r="H78" s="22">
        <v>0</v>
      </c>
      <c r="I78" s="22">
        <f t="shared" si="97"/>
        <v>32240</v>
      </c>
      <c r="J78" s="23">
        <v>6160</v>
      </c>
      <c r="K78" s="22"/>
      <c r="L78" s="22"/>
      <c r="M78" s="22">
        <f t="shared" si="98"/>
        <v>6160</v>
      </c>
      <c r="N78" s="22"/>
      <c r="O78" s="22"/>
      <c r="P78" s="22"/>
      <c r="Q78" s="22">
        <f t="shared" si="99"/>
        <v>0</v>
      </c>
      <c r="R78" s="22"/>
      <c r="S78" s="22"/>
      <c r="T78" s="22"/>
      <c r="U78" s="22">
        <f t="shared" si="100"/>
        <v>0</v>
      </c>
      <c r="V78" s="22"/>
      <c r="W78" s="22"/>
      <c r="X78" s="22"/>
      <c r="Y78" s="22">
        <f t="shared" si="101"/>
        <v>0</v>
      </c>
      <c r="Z78" s="22">
        <f t="shared" si="102"/>
        <v>38400</v>
      </c>
      <c r="AA78" s="22">
        <f t="shared" si="102"/>
        <v>0</v>
      </c>
      <c r="AB78" s="22">
        <f t="shared" si="102"/>
        <v>0</v>
      </c>
      <c r="AC78" s="22">
        <f t="shared" si="103"/>
        <v>38400</v>
      </c>
    </row>
    <row r="79" spans="1:29">
      <c r="A79" s="8" t="s">
        <v>86</v>
      </c>
      <c r="B79" s="22"/>
      <c r="C79" s="22"/>
      <c r="D79" s="22"/>
      <c r="E79" s="22">
        <f t="shared" si="96"/>
        <v>0</v>
      </c>
      <c r="F79" s="23">
        <v>5130</v>
      </c>
      <c r="G79" s="22"/>
      <c r="H79" s="22">
        <v>600</v>
      </c>
      <c r="I79" s="22">
        <f t="shared" si="97"/>
        <v>5730</v>
      </c>
      <c r="J79" s="23">
        <v>1080</v>
      </c>
      <c r="K79" s="22"/>
      <c r="L79" s="22"/>
      <c r="M79" s="22">
        <f t="shared" si="98"/>
        <v>1080</v>
      </c>
      <c r="N79" s="22"/>
      <c r="O79" s="22"/>
      <c r="P79" s="22"/>
      <c r="Q79" s="22">
        <f t="shared" si="99"/>
        <v>0</v>
      </c>
      <c r="R79" s="22"/>
      <c r="S79" s="22"/>
      <c r="T79" s="22"/>
      <c r="U79" s="22">
        <f t="shared" si="100"/>
        <v>0</v>
      </c>
      <c r="V79" s="22"/>
      <c r="W79" s="22"/>
      <c r="X79" s="22"/>
      <c r="Y79" s="22">
        <f t="shared" si="101"/>
        <v>0</v>
      </c>
      <c r="Z79" s="22">
        <f t="shared" si="102"/>
        <v>6210</v>
      </c>
      <c r="AA79" s="22">
        <f t="shared" si="102"/>
        <v>0</v>
      </c>
      <c r="AB79" s="22">
        <f t="shared" si="102"/>
        <v>600</v>
      </c>
      <c r="AC79" s="22">
        <f t="shared" si="103"/>
        <v>6810</v>
      </c>
    </row>
    <row r="80" spans="1:29">
      <c r="A80" s="8" t="s">
        <v>87</v>
      </c>
      <c r="B80" s="22"/>
      <c r="C80" s="22"/>
      <c r="D80" s="22"/>
      <c r="E80" s="22">
        <f t="shared" si="96"/>
        <v>0</v>
      </c>
      <c r="F80" s="23">
        <v>25650</v>
      </c>
      <c r="G80" s="22"/>
      <c r="H80" s="22">
        <v>3000</v>
      </c>
      <c r="I80" s="22">
        <f t="shared" si="97"/>
        <v>28650</v>
      </c>
      <c r="J80" s="22">
        <v>5400</v>
      </c>
      <c r="K80" s="22"/>
      <c r="L80" s="22"/>
      <c r="M80" s="22">
        <f t="shared" si="98"/>
        <v>5400</v>
      </c>
      <c r="N80" s="22"/>
      <c r="O80" s="22"/>
      <c r="P80" s="22"/>
      <c r="Q80" s="22">
        <f t="shared" si="99"/>
        <v>0</v>
      </c>
      <c r="R80" s="22"/>
      <c r="S80" s="22"/>
      <c r="T80" s="22"/>
      <c r="U80" s="22">
        <f t="shared" si="100"/>
        <v>0</v>
      </c>
      <c r="V80" s="22"/>
      <c r="W80" s="22"/>
      <c r="X80" s="22"/>
      <c r="Y80" s="22">
        <f t="shared" si="101"/>
        <v>0</v>
      </c>
      <c r="Z80" s="22">
        <f t="shared" si="102"/>
        <v>31050</v>
      </c>
      <c r="AA80" s="22">
        <f t="shared" si="102"/>
        <v>0</v>
      </c>
      <c r="AB80" s="22">
        <f t="shared" si="102"/>
        <v>3000</v>
      </c>
      <c r="AC80" s="22">
        <f t="shared" si="103"/>
        <v>34050</v>
      </c>
    </row>
    <row r="81" spans="1:29">
      <c r="A81" s="8" t="s">
        <v>88</v>
      </c>
      <c r="B81" s="22"/>
      <c r="C81" s="22"/>
      <c r="D81" s="22"/>
      <c r="E81" s="22">
        <f t="shared" si="96"/>
        <v>0</v>
      </c>
      <c r="F81" s="23">
        <v>549940</v>
      </c>
      <c r="G81" s="22"/>
      <c r="H81" s="22"/>
      <c r="I81" s="22">
        <f t="shared" si="97"/>
        <v>549940</v>
      </c>
      <c r="J81" s="22">
        <v>53260</v>
      </c>
      <c r="K81" s="22"/>
      <c r="L81" s="22"/>
      <c r="M81" s="22">
        <f t="shared" si="98"/>
        <v>53260</v>
      </c>
      <c r="N81" s="22"/>
      <c r="O81" s="22"/>
      <c r="P81" s="22"/>
      <c r="Q81" s="22">
        <f t="shared" si="99"/>
        <v>0</v>
      </c>
      <c r="R81" s="22"/>
      <c r="S81" s="22"/>
      <c r="T81" s="22"/>
      <c r="U81" s="22">
        <f t="shared" si="100"/>
        <v>0</v>
      </c>
      <c r="V81" s="22"/>
      <c r="W81" s="22"/>
      <c r="X81" s="22"/>
      <c r="Y81" s="22">
        <f t="shared" si="101"/>
        <v>0</v>
      </c>
      <c r="Z81" s="22">
        <f t="shared" si="102"/>
        <v>603200</v>
      </c>
      <c r="AA81" s="22">
        <f t="shared" si="102"/>
        <v>0</v>
      </c>
      <c r="AB81" s="22">
        <f t="shared" si="102"/>
        <v>0</v>
      </c>
      <c r="AC81" s="22">
        <f t="shared" si="103"/>
        <v>603200</v>
      </c>
    </row>
    <row r="82" spans="1:29">
      <c r="A82" s="8" t="s">
        <v>89</v>
      </c>
      <c r="B82" s="22"/>
      <c r="C82" s="22"/>
      <c r="D82" s="22"/>
      <c r="E82" s="22">
        <f t="shared" si="96"/>
        <v>0</v>
      </c>
      <c r="F82" s="23">
        <v>333000</v>
      </c>
      <c r="G82" s="22"/>
      <c r="H82" s="22"/>
      <c r="I82" s="22">
        <f t="shared" si="97"/>
        <v>333000</v>
      </c>
      <c r="J82" s="22">
        <v>65700</v>
      </c>
      <c r="K82" s="22"/>
      <c r="L82" s="22"/>
      <c r="M82" s="22">
        <f t="shared" si="98"/>
        <v>65700</v>
      </c>
      <c r="N82" s="22"/>
      <c r="O82" s="22"/>
      <c r="P82" s="22"/>
      <c r="Q82" s="22">
        <f t="shared" si="99"/>
        <v>0</v>
      </c>
      <c r="R82" s="22"/>
      <c r="S82" s="22"/>
      <c r="T82" s="22"/>
      <c r="U82" s="22">
        <f t="shared" si="100"/>
        <v>0</v>
      </c>
      <c r="V82" s="22"/>
      <c r="W82" s="22"/>
      <c r="X82" s="22"/>
      <c r="Y82" s="22">
        <f t="shared" si="101"/>
        <v>0</v>
      </c>
      <c r="Z82" s="22">
        <f t="shared" si="102"/>
        <v>398700</v>
      </c>
      <c r="AA82" s="22">
        <f t="shared" si="102"/>
        <v>0</v>
      </c>
      <c r="AB82" s="22">
        <f t="shared" si="102"/>
        <v>0</v>
      </c>
      <c r="AC82" s="22">
        <f t="shared" si="103"/>
        <v>398700</v>
      </c>
    </row>
    <row r="83" spans="1:29" ht="42">
      <c r="A83" s="24" t="s">
        <v>90</v>
      </c>
      <c r="B83" s="22">
        <f t="shared" ref="B83:G83" si="104">SUM(B84:B88)</f>
        <v>0</v>
      </c>
      <c r="C83" s="22">
        <f t="shared" si="104"/>
        <v>0</v>
      </c>
      <c r="D83" s="22">
        <f t="shared" si="104"/>
        <v>0</v>
      </c>
      <c r="E83" s="22">
        <f t="shared" si="96"/>
        <v>0</v>
      </c>
      <c r="F83" s="22">
        <f t="shared" si="104"/>
        <v>0</v>
      </c>
      <c r="G83" s="22">
        <f t="shared" si="104"/>
        <v>0</v>
      </c>
      <c r="H83" s="22">
        <f>SUM(H84:H88)</f>
        <v>100000</v>
      </c>
      <c r="I83" s="22">
        <f>SUM(F83:H83)</f>
        <v>100000</v>
      </c>
      <c r="J83" s="22">
        <f t="shared" ref="J83:L83" si="105">SUM(J84:J88)</f>
        <v>0</v>
      </c>
      <c r="K83" s="22">
        <f t="shared" si="105"/>
        <v>0</v>
      </c>
      <c r="L83" s="22">
        <f t="shared" si="105"/>
        <v>0</v>
      </c>
      <c r="M83" s="22">
        <f t="shared" si="98"/>
        <v>0</v>
      </c>
      <c r="N83" s="22">
        <f t="shared" ref="N83:P83" si="106">SUM(N84:N88)</f>
        <v>0</v>
      </c>
      <c r="O83" s="22">
        <f t="shared" si="106"/>
        <v>0</v>
      </c>
      <c r="P83" s="22">
        <f t="shared" si="106"/>
        <v>0</v>
      </c>
      <c r="Q83" s="22">
        <f t="shared" si="99"/>
        <v>0</v>
      </c>
      <c r="R83" s="22">
        <f t="shared" ref="R83:T83" si="107">SUM(R84:R88)</f>
        <v>0</v>
      </c>
      <c r="S83" s="22">
        <f t="shared" si="107"/>
        <v>0</v>
      </c>
      <c r="T83" s="22">
        <f t="shared" si="107"/>
        <v>0</v>
      </c>
      <c r="U83" s="22">
        <f t="shared" si="100"/>
        <v>0</v>
      </c>
      <c r="V83" s="22">
        <f t="shared" ref="V83:X83" si="108">SUM(V84:V88)</f>
        <v>0</v>
      </c>
      <c r="W83" s="22">
        <f t="shared" si="108"/>
        <v>0</v>
      </c>
      <c r="X83" s="22">
        <f t="shared" si="108"/>
        <v>0</v>
      </c>
      <c r="Y83" s="22">
        <f t="shared" si="101"/>
        <v>0</v>
      </c>
      <c r="Z83" s="22">
        <f t="shared" si="102"/>
        <v>0</v>
      </c>
      <c r="AA83" s="22">
        <f t="shared" si="102"/>
        <v>0</v>
      </c>
      <c r="AB83" s="22">
        <f t="shared" si="102"/>
        <v>100000</v>
      </c>
      <c r="AC83" s="22">
        <f>SUM(Z83:AB83)</f>
        <v>100000</v>
      </c>
    </row>
    <row r="84" spans="1:29">
      <c r="A84" s="10" t="s">
        <v>91</v>
      </c>
      <c r="B84" s="22"/>
      <c r="C84" s="22"/>
      <c r="D84" s="22"/>
      <c r="E84" s="22">
        <f t="shared" si="96"/>
        <v>0</v>
      </c>
      <c r="F84" s="22"/>
      <c r="G84" s="22"/>
      <c r="H84" s="22"/>
      <c r="I84" s="22">
        <f t="shared" si="97"/>
        <v>0</v>
      </c>
      <c r="J84" s="22"/>
      <c r="K84" s="22"/>
      <c r="L84" s="22"/>
      <c r="M84" s="22">
        <f t="shared" si="98"/>
        <v>0</v>
      </c>
      <c r="N84" s="22"/>
      <c r="O84" s="22"/>
      <c r="P84" s="22"/>
      <c r="Q84" s="22">
        <f t="shared" si="99"/>
        <v>0</v>
      </c>
      <c r="R84" s="22"/>
      <c r="S84" s="22"/>
      <c r="T84" s="22"/>
      <c r="U84" s="22">
        <f t="shared" si="100"/>
        <v>0</v>
      </c>
      <c r="V84" s="22"/>
      <c r="W84" s="22"/>
      <c r="X84" s="22"/>
      <c r="Y84" s="22">
        <f t="shared" si="101"/>
        <v>0</v>
      </c>
      <c r="Z84" s="22">
        <f t="shared" si="102"/>
        <v>0</v>
      </c>
      <c r="AA84" s="22">
        <f t="shared" si="102"/>
        <v>0</v>
      </c>
      <c r="AB84" s="22">
        <f t="shared" si="102"/>
        <v>0</v>
      </c>
      <c r="AC84" s="22">
        <f t="shared" si="103"/>
        <v>0</v>
      </c>
    </row>
    <row r="85" spans="1:29">
      <c r="A85" s="10" t="s">
        <v>92</v>
      </c>
      <c r="B85" s="22"/>
      <c r="C85" s="22"/>
      <c r="D85" s="22"/>
      <c r="E85" s="22">
        <f t="shared" si="96"/>
        <v>0</v>
      </c>
      <c r="F85" s="22"/>
      <c r="G85" s="22"/>
      <c r="H85" s="22"/>
      <c r="I85" s="22">
        <f t="shared" si="97"/>
        <v>0</v>
      </c>
      <c r="J85" s="22"/>
      <c r="K85" s="22"/>
      <c r="L85" s="22"/>
      <c r="M85" s="22">
        <f t="shared" si="98"/>
        <v>0</v>
      </c>
      <c r="N85" s="22"/>
      <c r="O85" s="22"/>
      <c r="P85" s="22"/>
      <c r="Q85" s="22">
        <f t="shared" si="99"/>
        <v>0</v>
      </c>
      <c r="R85" s="22"/>
      <c r="S85" s="22"/>
      <c r="T85" s="22"/>
      <c r="U85" s="22">
        <f t="shared" si="100"/>
        <v>0</v>
      </c>
      <c r="V85" s="22"/>
      <c r="W85" s="22"/>
      <c r="X85" s="22"/>
      <c r="Y85" s="22">
        <f t="shared" si="101"/>
        <v>0</v>
      </c>
      <c r="Z85" s="22">
        <f t="shared" si="102"/>
        <v>0</v>
      </c>
      <c r="AA85" s="22">
        <f t="shared" si="102"/>
        <v>0</v>
      </c>
      <c r="AB85" s="22">
        <f t="shared" si="102"/>
        <v>0</v>
      </c>
      <c r="AC85" s="22">
        <f t="shared" si="103"/>
        <v>0</v>
      </c>
    </row>
    <row r="86" spans="1:29">
      <c r="A86" s="10" t="s">
        <v>93</v>
      </c>
      <c r="B86" s="22"/>
      <c r="C86" s="22"/>
      <c r="D86" s="22"/>
      <c r="E86" s="22">
        <f t="shared" si="96"/>
        <v>0</v>
      </c>
      <c r="F86" s="22"/>
      <c r="G86" s="22"/>
      <c r="H86" s="22"/>
      <c r="I86" s="22">
        <f t="shared" si="97"/>
        <v>0</v>
      </c>
      <c r="J86" s="22"/>
      <c r="K86" s="22"/>
      <c r="L86" s="22"/>
      <c r="M86" s="22">
        <f t="shared" si="98"/>
        <v>0</v>
      </c>
      <c r="N86" s="22"/>
      <c r="O86" s="22"/>
      <c r="P86" s="22"/>
      <c r="Q86" s="22">
        <f t="shared" si="99"/>
        <v>0</v>
      </c>
      <c r="R86" s="22"/>
      <c r="S86" s="22"/>
      <c r="T86" s="22"/>
      <c r="U86" s="22">
        <f t="shared" si="100"/>
        <v>0</v>
      </c>
      <c r="V86" s="22"/>
      <c r="W86" s="22"/>
      <c r="X86" s="22"/>
      <c r="Y86" s="22">
        <f t="shared" si="101"/>
        <v>0</v>
      </c>
      <c r="Z86" s="22">
        <f t="shared" si="102"/>
        <v>0</v>
      </c>
      <c r="AA86" s="22">
        <f t="shared" si="102"/>
        <v>0</v>
      </c>
      <c r="AB86" s="22">
        <f t="shared" si="102"/>
        <v>0</v>
      </c>
      <c r="AC86" s="22">
        <f t="shared" si="103"/>
        <v>0</v>
      </c>
    </row>
    <row r="87" spans="1:29">
      <c r="A87" s="10" t="s">
        <v>94</v>
      </c>
      <c r="B87" s="22"/>
      <c r="C87" s="22"/>
      <c r="D87" s="22"/>
      <c r="E87" s="22">
        <f t="shared" si="96"/>
        <v>0</v>
      </c>
      <c r="F87" s="22"/>
      <c r="G87" s="22"/>
      <c r="H87" s="22"/>
      <c r="I87" s="22">
        <f t="shared" si="97"/>
        <v>0</v>
      </c>
      <c r="J87" s="22"/>
      <c r="K87" s="22"/>
      <c r="L87" s="22"/>
      <c r="M87" s="22">
        <f t="shared" si="98"/>
        <v>0</v>
      </c>
      <c r="N87" s="22"/>
      <c r="O87" s="22"/>
      <c r="P87" s="22"/>
      <c r="Q87" s="22">
        <f t="shared" si="99"/>
        <v>0</v>
      </c>
      <c r="R87" s="22"/>
      <c r="S87" s="22"/>
      <c r="T87" s="22"/>
      <c r="U87" s="22">
        <f t="shared" si="100"/>
        <v>0</v>
      </c>
      <c r="V87" s="22"/>
      <c r="W87" s="22"/>
      <c r="X87" s="22"/>
      <c r="Y87" s="22">
        <f t="shared" si="101"/>
        <v>0</v>
      </c>
      <c r="Z87" s="22">
        <f t="shared" si="102"/>
        <v>0</v>
      </c>
      <c r="AA87" s="22">
        <f t="shared" si="102"/>
        <v>0</v>
      </c>
      <c r="AB87" s="22">
        <f t="shared" si="102"/>
        <v>0</v>
      </c>
      <c r="AC87" s="22">
        <f t="shared" si="103"/>
        <v>0</v>
      </c>
    </row>
    <row r="88" spans="1:29" ht="42">
      <c r="A88" s="10" t="s">
        <v>95</v>
      </c>
      <c r="B88" s="22"/>
      <c r="C88" s="22"/>
      <c r="D88" s="22"/>
      <c r="E88" s="22">
        <f t="shared" si="96"/>
        <v>0</v>
      </c>
      <c r="F88" s="22"/>
      <c r="G88" s="22"/>
      <c r="H88" s="22">
        <v>100000</v>
      </c>
      <c r="I88" s="22">
        <f t="shared" si="97"/>
        <v>100000</v>
      </c>
      <c r="J88" s="22"/>
      <c r="K88" s="22"/>
      <c r="L88" s="22"/>
      <c r="M88" s="22">
        <f t="shared" si="98"/>
        <v>0</v>
      </c>
      <c r="N88" s="22"/>
      <c r="O88" s="22"/>
      <c r="P88" s="22"/>
      <c r="Q88" s="22">
        <f t="shared" si="99"/>
        <v>0</v>
      </c>
      <c r="R88" s="22"/>
      <c r="S88" s="22"/>
      <c r="T88" s="22"/>
      <c r="U88" s="22">
        <f t="shared" si="100"/>
        <v>0</v>
      </c>
      <c r="V88" s="22"/>
      <c r="W88" s="22"/>
      <c r="X88" s="22"/>
      <c r="Y88" s="22">
        <f t="shared" si="101"/>
        <v>0</v>
      </c>
      <c r="Z88" s="22">
        <f t="shared" si="102"/>
        <v>0</v>
      </c>
      <c r="AA88" s="22">
        <f t="shared" si="102"/>
        <v>0</v>
      </c>
      <c r="AB88" s="22">
        <f t="shared" si="102"/>
        <v>100000</v>
      </c>
      <c r="AC88" s="22">
        <f t="shared" si="103"/>
        <v>100000</v>
      </c>
    </row>
    <row r="89" spans="1:29">
      <c r="A89" s="8" t="s">
        <v>96</v>
      </c>
      <c r="B89" s="16"/>
      <c r="C89" s="16"/>
      <c r="D89" s="16"/>
      <c r="E89" s="16">
        <f t="shared" si="96"/>
        <v>0</v>
      </c>
      <c r="F89" s="16"/>
      <c r="G89" s="16"/>
      <c r="H89" s="16"/>
      <c r="I89" s="16">
        <f t="shared" si="97"/>
        <v>0</v>
      </c>
      <c r="J89" s="16"/>
      <c r="K89" s="16"/>
      <c r="L89" s="16"/>
      <c r="M89" s="16">
        <f t="shared" si="98"/>
        <v>0</v>
      </c>
      <c r="N89" s="16"/>
      <c r="O89" s="16"/>
      <c r="P89" s="16"/>
      <c r="Q89" s="16">
        <f t="shared" si="99"/>
        <v>0</v>
      </c>
      <c r="R89" s="16"/>
      <c r="S89" s="16"/>
      <c r="T89" s="16"/>
      <c r="U89" s="16">
        <f t="shared" si="100"/>
        <v>0</v>
      </c>
      <c r="V89" s="16"/>
      <c r="W89" s="16"/>
      <c r="X89" s="16"/>
      <c r="Y89" s="16">
        <f t="shared" si="101"/>
        <v>0</v>
      </c>
      <c r="Z89" s="16">
        <f t="shared" si="102"/>
        <v>0</v>
      </c>
      <c r="AA89" s="16">
        <f t="shared" si="102"/>
        <v>0</v>
      </c>
      <c r="AB89" s="16">
        <f t="shared" si="102"/>
        <v>0</v>
      </c>
      <c r="AC89" s="16">
        <f t="shared" si="103"/>
        <v>0</v>
      </c>
    </row>
    <row r="90" spans="1:29">
      <c r="A90" s="8" t="s">
        <v>97</v>
      </c>
      <c r="B90" s="16"/>
      <c r="C90" s="16"/>
      <c r="D90" s="16"/>
      <c r="E90" s="22">
        <f t="shared" si="96"/>
        <v>0</v>
      </c>
      <c r="F90" s="16"/>
      <c r="G90" s="16"/>
      <c r="H90" s="16"/>
      <c r="I90" s="16">
        <f t="shared" si="97"/>
        <v>0</v>
      </c>
      <c r="J90" s="16"/>
      <c r="K90" s="16"/>
      <c r="L90" s="16"/>
      <c r="M90" s="16">
        <f t="shared" si="98"/>
        <v>0</v>
      </c>
      <c r="N90" s="16"/>
      <c r="O90" s="16"/>
      <c r="P90" s="16"/>
      <c r="Q90" s="16">
        <f t="shared" si="99"/>
        <v>0</v>
      </c>
      <c r="R90" s="16"/>
      <c r="S90" s="16"/>
      <c r="T90" s="16"/>
      <c r="U90" s="16">
        <f t="shared" si="100"/>
        <v>0</v>
      </c>
      <c r="V90" s="16"/>
      <c r="W90" s="16"/>
      <c r="X90" s="16"/>
      <c r="Y90" s="16">
        <f t="shared" si="101"/>
        <v>0</v>
      </c>
      <c r="Z90" s="16">
        <f t="shared" si="102"/>
        <v>0</v>
      </c>
      <c r="AA90" s="16">
        <f t="shared" si="102"/>
        <v>0</v>
      </c>
      <c r="AB90" s="16">
        <f t="shared" si="102"/>
        <v>0</v>
      </c>
      <c r="AC90" s="16">
        <f t="shared" si="103"/>
        <v>0</v>
      </c>
    </row>
    <row r="91" spans="1:29">
      <c r="A91" s="8" t="s">
        <v>98</v>
      </c>
      <c r="B91" s="16"/>
      <c r="C91" s="16"/>
      <c r="D91" s="16"/>
      <c r="E91" s="16">
        <f t="shared" si="96"/>
        <v>0</v>
      </c>
      <c r="F91" s="16"/>
      <c r="G91" s="16"/>
      <c r="H91" s="16"/>
      <c r="I91" s="16">
        <f t="shared" si="97"/>
        <v>0</v>
      </c>
      <c r="J91" s="16"/>
      <c r="K91" s="16"/>
      <c r="L91" s="16"/>
      <c r="M91" s="16">
        <f t="shared" si="98"/>
        <v>0</v>
      </c>
      <c r="N91" s="16"/>
      <c r="O91" s="16"/>
      <c r="P91" s="16"/>
      <c r="Q91" s="16">
        <f t="shared" si="99"/>
        <v>0</v>
      </c>
      <c r="R91" s="16"/>
      <c r="S91" s="16"/>
      <c r="T91" s="16"/>
      <c r="U91" s="16">
        <f t="shared" si="100"/>
        <v>0</v>
      </c>
      <c r="V91" s="16"/>
      <c r="W91" s="16"/>
      <c r="X91" s="16"/>
      <c r="Y91" s="16">
        <f t="shared" si="101"/>
        <v>0</v>
      </c>
      <c r="Z91" s="16">
        <f t="shared" si="102"/>
        <v>0</v>
      </c>
      <c r="AA91" s="16">
        <f t="shared" si="102"/>
        <v>0</v>
      </c>
      <c r="AB91" s="16">
        <f t="shared" si="102"/>
        <v>0</v>
      </c>
      <c r="AC91" s="16">
        <f t="shared" si="103"/>
        <v>0</v>
      </c>
    </row>
    <row r="92" spans="1:29">
      <c r="A92" s="8" t="s">
        <v>99</v>
      </c>
      <c r="B92" s="16"/>
      <c r="C92" s="16"/>
      <c r="D92" s="16"/>
      <c r="E92" s="16">
        <f t="shared" si="96"/>
        <v>0</v>
      </c>
      <c r="F92" s="16"/>
      <c r="G92" s="16"/>
      <c r="H92" s="16"/>
      <c r="I92" s="16">
        <f t="shared" si="97"/>
        <v>0</v>
      </c>
      <c r="J92" s="16"/>
      <c r="K92" s="16"/>
      <c r="L92" s="16"/>
      <c r="M92" s="16">
        <f t="shared" si="98"/>
        <v>0</v>
      </c>
      <c r="N92" s="16"/>
      <c r="O92" s="16"/>
      <c r="P92" s="16"/>
      <c r="Q92" s="16">
        <f t="shared" si="99"/>
        <v>0</v>
      </c>
      <c r="R92" s="16"/>
      <c r="S92" s="16"/>
      <c r="T92" s="16"/>
      <c r="U92" s="16">
        <f t="shared" si="100"/>
        <v>0</v>
      </c>
      <c r="V92" s="16"/>
      <c r="W92" s="16"/>
      <c r="X92" s="16"/>
      <c r="Y92" s="16">
        <f t="shared" si="101"/>
        <v>0</v>
      </c>
      <c r="Z92" s="16">
        <f t="shared" si="102"/>
        <v>0</v>
      </c>
      <c r="AA92" s="16">
        <f t="shared" si="102"/>
        <v>0</v>
      </c>
      <c r="AB92" s="16">
        <f t="shared" si="102"/>
        <v>0</v>
      </c>
      <c r="AC92" s="16">
        <f t="shared" si="103"/>
        <v>0</v>
      </c>
    </row>
    <row r="93" spans="1:29">
      <c r="A93" s="8" t="s">
        <v>100</v>
      </c>
      <c r="B93" s="16"/>
      <c r="C93" s="16"/>
      <c r="D93" s="16"/>
      <c r="E93" s="16">
        <f t="shared" si="96"/>
        <v>0</v>
      </c>
      <c r="F93" s="16"/>
      <c r="G93" s="16"/>
      <c r="H93" s="16"/>
      <c r="I93" s="16">
        <f t="shared" si="97"/>
        <v>0</v>
      </c>
      <c r="J93" s="16"/>
      <c r="K93" s="16"/>
      <c r="L93" s="16"/>
      <c r="M93" s="16">
        <f t="shared" si="98"/>
        <v>0</v>
      </c>
      <c r="N93" s="16"/>
      <c r="O93" s="16"/>
      <c r="P93" s="16"/>
      <c r="Q93" s="16">
        <f t="shared" si="99"/>
        <v>0</v>
      </c>
      <c r="R93" s="16"/>
      <c r="S93" s="16"/>
      <c r="T93" s="16"/>
      <c r="U93" s="16">
        <f t="shared" si="100"/>
        <v>0</v>
      </c>
      <c r="V93" s="16"/>
      <c r="W93" s="16"/>
      <c r="X93" s="16"/>
      <c r="Y93" s="16">
        <f t="shared" si="101"/>
        <v>0</v>
      </c>
      <c r="Z93" s="16">
        <f t="shared" si="102"/>
        <v>0</v>
      </c>
      <c r="AA93" s="16">
        <f t="shared" si="102"/>
        <v>0</v>
      </c>
      <c r="AB93" s="16">
        <f t="shared" si="102"/>
        <v>0</v>
      </c>
      <c r="AC93" s="16">
        <f t="shared" si="103"/>
        <v>0</v>
      </c>
    </row>
    <row r="94" spans="1:29">
      <c r="A94" s="8" t="s">
        <v>101</v>
      </c>
      <c r="B94" s="22"/>
      <c r="C94" s="22"/>
      <c r="D94" s="22"/>
      <c r="E94" s="22">
        <f t="shared" si="96"/>
        <v>0</v>
      </c>
      <c r="F94" s="23">
        <v>842780</v>
      </c>
      <c r="G94" s="22"/>
      <c r="H94" s="22"/>
      <c r="I94" s="22">
        <f t="shared" si="97"/>
        <v>842780</v>
      </c>
      <c r="J94" s="22"/>
      <c r="K94" s="22"/>
      <c r="L94" s="22"/>
      <c r="M94" s="22">
        <f t="shared" si="98"/>
        <v>0</v>
      </c>
      <c r="N94" s="22"/>
      <c r="O94" s="22"/>
      <c r="P94" s="22"/>
      <c r="Q94" s="22">
        <f t="shared" si="99"/>
        <v>0</v>
      </c>
      <c r="R94" s="22"/>
      <c r="S94" s="22"/>
      <c r="T94" s="22"/>
      <c r="U94" s="22">
        <f t="shared" si="100"/>
        <v>0</v>
      </c>
      <c r="V94" s="22"/>
      <c r="W94" s="22"/>
      <c r="X94" s="22"/>
      <c r="Y94" s="22">
        <f t="shared" si="101"/>
        <v>0</v>
      </c>
      <c r="Z94" s="22">
        <f t="shared" si="102"/>
        <v>842780</v>
      </c>
      <c r="AA94" s="22">
        <f t="shared" si="102"/>
        <v>0</v>
      </c>
      <c r="AB94" s="22">
        <f t="shared" si="102"/>
        <v>0</v>
      </c>
      <c r="AC94" s="22">
        <f t="shared" si="103"/>
        <v>842780</v>
      </c>
    </row>
    <row r="95" spans="1:29">
      <c r="A95" s="8" t="s">
        <v>102</v>
      </c>
      <c r="B95" s="22"/>
      <c r="C95" s="22"/>
      <c r="D95" s="22"/>
      <c r="E95" s="22">
        <f t="shared" si="96"/>
        <v>0</v>
      </c>
      <c r="F95" s="22"/>
      <c r="G95" s="22"/>
      <c r="H95" s="22"/>
      <c r="I95" s="22">
        <f t="shared" si="97"/>
        <v>0</v>
      </c>
      <c r="J95" s="22"/>
      <c r="K95" s="22"/>
      <c r="L95" s="22"/>
      <c r="M95" s="22">
        <f t="shared" si="98"/>
        <v>0</v>
      </c>
      <c r="N95" s="22"/>
      <c r="O95" s="22"/>
      <c r="P95" s="22"/>
      <c r="Q95" s="22">
        <f t="shared" si="99"/>
        <v>0</v>
      </c>
      <c r="R95" s="22"/>
      <c r="S95" s="22"/>
      <c r="T95" s="22"/>
      <c r="U95" s="22">
        <f t="shared" si="100"/>
        <v>0</v>
      </c>
      <c r="V95" s="22"/>
      <c r="W95" s="22"/>
      <c r="X95" s="22"/>
      <c r="Y95" s="22">
        <f t="shared" si="101"/>
        <v>0</v>
      </c>
      <c r="Z95" s="22">
        <f t="shared" si="102"/>
        <v>0</v>
      </c>
      <c r="AA95" s="22">
        <f t="shared" si="102"/>
        <v>0</v>
      </c>
      <c r="AB95" s="22">
        <f t="shared" si="102"/>
        <v>0</v>
      </c>
      <c r="AC95" s="22">
        <f t="shared" si="103"/>
        <v>0</v>
      </c>
    </row>
    <row r="96" spans="1:29">
      <c r="A96" s="8" t="s">
        <v>103</v>
      </c>
      <c r="B96" s="22"/>
      <c r="C96" s="22"/>
      <c r="D96" s="22"/>
      <c r="E96" s="22">
        <f t="shared" si="96"/>
        <v>0</v>
      </c>
      <c r="F96" s="22"/>
      <c r="G96" s="22"/>
      <c r="H96" s="22"/>
      <c r="I96" s="22">
        <f t="shared" si="97"/>
        <v>0</v>
      </c>
      <c r="J96" s="22"/>
      <c r="K96" s="22"/>
      <c r="L96" s="22"/>
      <c r="M96" s="22">
        <f t="shared" si="98"/>
        <v>0</v>
      </c>
      <c r="N96" s="22">
        <v>305000</v>
      </c>
      <c r="O96" s="22"/>
      <c r="P96" s="22"/>
      <c r="Q96" s="22">
        <f t="shared" si="99"/>
        <v>305000</v>
      </c>
      <c r="R96" s="22"/>
      <c r="S96" s="22"/>
      <c r="T96" s="22"/>
      <c r="U96" s="22">
        <f t="shared" si="100"/>
        <v>0</v>
      </c>
      <c r="V96" s="22"/>
      <c r="W96" s="22"/>
      <c r="X96" s="22"/>
      <c r="Y96" s="22">
        <f t="shared" si="101"/>
        <v>0</v>
      </c>
      <c r="Z96" s="22">
        <f t="shared" si="102"/>
        <v>305000</v>
      </c>
      <c r="AA96" s="22">
        <f t="shared" si="102"/>
        <v>0</v>
      </c>
      <c r="AB96" s="22">
        <f t="shared" si="102"/>
        <v>0</v>
      </c>
      <c r="AC96" s="22">
        <f t="shared" si="103"/>
        <v>305000</v>
      </c>
    </row>
    <row r="97" spans="1:29">
      <c r="A97" s="8" t="s">
        <v>104</v>
      </c>
      <c r="B97" s="22"/>
      <c r="C97" s="22"/>
      <c r="D97" s="22"/>
      <c r="E97" s="22">
        <f t="shared" si="96"/>
        <v>0</v>
      </c>
      <c r="F97" s="22"/>
      <c r="G97" s="22"/>
      <c r="H97" s="22"/>
      <c r="I97" s="22">
        <f t="shared" si="97"/>
        <v>0</v>
      </c>
      <c r="J97" s="22"/>
      <c r="K97" s="22"/>
      <c r="L97" s="22"/>
      <c r="M97" s="22">
        <f t="shared" si="98"/>
        <v>0</v>
      </c>
      <c r="N97" s="22"/>
      <c r="O97" s="22"/>
      <c r="P97" s="22"/>
      <c r="Q97" s="22">
        <f t="shared" si="99"/>
        <v>0</v>
      </c>
      <c r="R97" s="22"/>
      <c r="S97" s="22"/>
      <c r="T97" s="22"/>
      <c r="U97" s="22">
        <f t="shared" si="100"/>
        <v>0</v>
      </c>
      <c r="V97" s="22"/>
      <c r="W97" s="22"/>
      <c r="X97" s="22"/>
      <c r="Y97" s="22">
        <f t="shared" si="101"/>
        <v>0</v>
      </c>
      <c r="Z97" s="22">
        <f t="shared" si="102"/>
        <v>0</v>
      </c>
      <c r="AA97" s="22">
        <f t="shared" si="102"/>
        <v>0</v>
      </c>
      <c r="AB97" s="22">
        <f t="shared" si="102"/>
        <v>0</v>
      </c>
      <c r="AC97" s="22">
        <f t="shared" si="103"/>
        <v>0</v>
      </c>
    </row>
    <row r="98" spans="1:29">
      <c r="A98" s="8" t="s">
        <v>105</v>
      </c>
      <c r="B98" s="16"/>
      <c r="C98" s="16"/>
      <c r="D98" s="16"/>
      <c r="E98" s="16">
        <f t="shared" si="96"/>
        <v>0</v>
      </c>
      <c r="F98" s="16"/>
      <c r="G98" s="16"/>
      <c r="H98" s="16"/>
      <c r="I98" s="16">
        <f t="shared" si="97"/>
        <v>0</v>
      </c>
      <c r="J98" s="16"/>
      <c r="K98" s="16"/>
      <c r="L98" s="16"/>
      <c r="M98" s="16">
        <f t="shared" si="98"/>
        <v>0</v>
      </c>
      <c r="N98" s="16"/>
      <c r="O98" s="16"/>
      <c r="P98" s="16"/>
      <c r="Q98" s="16">
        <f t="shared" si="99"/>
        <v>0</v>
      </c>
      <c r="R98" s="16"/>
      <c r="S98" s="16"/>
      <c r="T98" s="16"/>
      <c r="U98" s="16">
        <f t="shared" si="100"/>
        <v>0</v>
      </c>
      <c r="V98" s="16"/>
      <c r="W98" s="16"/>
      <c r="X98" s="16"/>
      <c r="Y98" s="16">
        <f t="shared" si="101"/>
        <v>0</v>
      </c>
      <c r="Z98" s="16">
        <f t="shared" si="102"/>
        <v>0</v>
      </c>
      <c r="AA98" s="16">
        <f t="shared" si="102"/>
        <v>0</v>
      </c>
      <c r="AB98" s="16">
        <f t="shared" si="102"/>
        <v>0</v>
      </c>
      <c r="AC98" s="16">
        <f t="shared" si="103"/>
        <v>0</v>
      </c>
    </row>
    <row r="99" spans="1:29">
      <c r="A99" s="8" t="s">
        <v>106</v>
      </c>
      <c r="B99" s="16"/>
      <c r="C99" s="16"/>
      <c r="D99" s="16"/>
      <c r="E99" s="16">
        <f t="shared" si="96"/>
        <v>0</v>
      </c>
      <c r="F99" s="16"/>
      <c r="G99" s="16"/>
      <c r="H99" s="16"/>
      <c r="I99" s="16">
        <f t="shared" si="97"/>
        <v>0</v>
      </c>
      <c r="J99" s="16"/>
      <c r="K99" s="16"/>
      <c r="L99" s="16"/>
      <c r="M99" s="16">
        <f t="shared" si="98"/>
        <v>0</v>
      </c>
      <c r="N99" s="16"/>
      <c r="O99" s="16"/>
      <c r="P99" s="16"/>
      <c r="Q99" s="16">
        <f t="shared" si="99"/>
        <v>0</v>
      </c>
      <c r="R99" s="16"/>
      <c r="S99" s="16"/>
      <c r="T99" s="16"/>
      <c r="U99" s="16">
        <f t="shared" si="100"/>
        <v>0</v>
      </c>
      <c r="V99" s="16"/>
      <c r="W99" s="16"/>
      <c r="X99" s="16"/>
      <c r="Y99" s="16">
        <f t="shared" si="101"/>
        <v>0</v>
      </c>
      <c r="Z99" s="16">
        <f t="shared" si="102"/>
        <v>0</v>
      </c>
      <c r="AA99" s="16">
        <f t="shared" si="102"/>
        <v>0</v>
      </c>
      <c r="AB99" s="16">
        <f t="shared" si="102"/>
        <v>0</v>
      </c>
      <c r="AC99" s="16">
        <f t="shared" si="103"/>
        <v>0</v>
      </c>
    </row>
    <row r="100" spans="1:29">
      <c r="A100" s="8" t="s">
        <v>107</v>
      </c>
      <c r="B100" s="16"/>
      <c r="C100" s="16"/>
      <c r="D100" s="16"/>
      <c r="E100" s="16">
        <f t="shared" si="96"/>
        <v>0</v>
      </c>
      <c r="F100" s="16"/>
      <c r="G100" s="16"/>
      <c r="H100" s="16"/>
      <c r="I100" s="16">
        <f t="shared" si="97"/>
        <v>0</v>
      </c>
      <c r="J100" s="16"/>
      <c r="K100" s="16"/>
      <c r="L100" s="16"/>
      <c r="M100" s="16">
        <f t="shared" si="98"/>
        <v>0</v>
      </c>
      <c r="N100" s="16"/>
      <c r="O100" s="16"/>
      <c r="P100" s="16"/>
      <c r="Q100" s="16">
        <f t="shared" si="99"/>
        <v>0</v>
      </c>
      <c r="R100" s="16"/>
      <c r="S100" s="16"/>
      <c r="T100" s="16"/>
      <c r="U100" s="16">
        <f t="shared" si="100"/>
        <v>0</v>
      </c>
      <c r="V100" s="16"/>
      <c r="W100" s="16"/>
      <c r="X100" s="16"/>
      <c r="Y100" s="16">
        <f t="shared" si="101"/>
        <v>0</v>
      </c>
      <c r="Z100" s="16">
        <f t="shared" si="102"/>
        <v>0</v>
      </c>
      <c r="AA100" s="16">
        <f t="shared" si="102"/>
        <v>0</v>
      </c>
      <c r="AB100" s="16">
        <f t="shared" si="102"/>
        <v>0</v>
      </c>
      <c r="AC100" s="16">
        <f t="shared" si="103"/>
        <v>0</v>
      </c>
    </row>
    <row r="101" spans="1:29">
      <c r="A101" s="8" t="s">
        <v>108</v>
      </c>
      <c r="B101" s="16"/>
      <c r="C101" s="16"/>
      <c r="D101" s="16"/>
      <c r="E101" s="16">
        <f t="shared" si="96"/>
        <v>0</v>
      </c>
      <c r="F101" s="16"/>
      <c r="G101" s="16"/>
      <c r="H101" s="16"/>
      <c r="I101" s="16">
        <f t="shared" si="97"/>
        <v>0</v>
      </c>
      <c r="J101" s="16"/>
      <c r="K101" s="16"/>
      <c r="L101" s="16"/>
      <c r="M101" s="16">
        <f t="shared" si="98"/>
        <v>0</v>
      </c>
      <c r="N101" s="16"/>
      <c r="O101" s="16"/>
      <c r="P101" s="16"/>
      <c r="Q101" s="16">
        <f t="shared" si="99"/>
        <v>0</v>
      </c>
      <c r="R101" s="16"/>
      <c r="S101" s="16"/>
      <c r="T101" s="16"/>
      <c r="U101" s="16">
        <f t="shared" si="100"/>
        <v>0</v>
      </c>
      <c r="V101" s="16"/>
      <c r="W101" s="16"/>
      <c r="X101" s="16"/>
      <c r="Y101" s="16">
        <f t="shared" si="101"/>
        <v>0</v>
      </c>
      <c r="Z101" s="16">
        <f t="shared" si="102"/>
        <v>0</v>
      </c>
      <c r="AA101" s="16">
        <f t="shared" si="102"/>
        <v>0</v>
      </c>
      <c r="AB101" s="16">
        <f t="shared" si="102"/>
        <v>0</v>
      </c>
      <c r="AC101" s="16">
        <f t="shared" si="103"/>
        <v>0</v>
      </c>
    </row>
    <row r="102" spans="1:29">
      <c r="A102" s="25" t="s">
        <v>109</v>
      </c>
      <c r="B102" s="26">
        <f t="shared" ref="B102:H102" si="109">B6+B10+B48+B56+B59</f>
        <v>5239760</v>
      </c>
      <c r="C102" s="26">
        <f t="shared" si="109"/>
        <v>0</v>
      </c>
      <c r="D102" s="26">
        <f t="shared" si="109"/>
        <v>0</v>
      </c>
      <c r="E102" s="26">
        <f t="shared" si="96"/>
        <v>5239760</v>
      </c>
      <c r="F102" s="26">
        <f t="shared" si="109"/>
        <v>5627130</v>
      </c>
      <c r="G102" s="26">
        <f t="shared" si="109"/>
        <v>0</v>
      </c>
      <c r="H102" s="26">
        <f t="shared" si="109"/>
        <v>130000</v>
      </c>
      <c r="I102" s="26">
        <f t="shared" si="97"/>
        <v>5757130</v>
      </c>
      <c r="J102" s="26">
        <f t="shared" ref="J102:L102" si="110">J6+J10+J48+J56+J59</f>
        <v>527110</v>
      </c>
      <c r="K102" s="26">
        <f t="shared" si="110"/>
        <v>0</v>
      </c>
      <c r="L102" s="26">
        <f t="shared" si="110"/>
        <v>0</v>
      </c>
      <c r="M102" s="26">
        <f t="shared" si="98"/>
        <v>527110</v>
      </c>
      <c r="N102" s="26">
        <f t="shared" ref="N102:P102" si="111">N6+N10+N48+N56+N59</f>
        <v>305000</v>
      </c>
      <c r="O102" s="26">
        <f t="shared" si="111"/>
        <v>0</v>
      </c>
      <c r="P102" s="26">
        <f t="shared" si="111"/>
        <v>0</v>
      </c>
      <c r="Q102" s="26">
        <f t="shared" si="99"/>
        <v>305000</v>
      </c>
      <c r="R102" s="26">
        <f t="shared" ref="R102:T102" si="112">R6+R10+R48+R56+R59</f>
        <v>0</v>
      </c>
      <c r="S102" s="26">
        <f t="shared" si="112"/>
        <v>0</v>
      </c>
      <c r="T102" s="26">
        <f t="shared" si="112"/>
        <v>0</v>
      </c>
      <c r="U102" s="26">
        <f t="shared" si="100"/>
        <v>0</v>
      </c>
      <c r="V102" s="26">
        <f t="shared" ref="V102:X102" si="113">V6+V10+V48+V56+V59</f>
        <v>0</v>
      </c>
      <c r="W102" s="26">
        <f t="shared" si="113"/>
        <v>0</v>
      </c>
      <c r="X102" s="26">
        <f t="shared" si="113"/>
        <v>0</v>
      </c>
      <c r="Y102" s="26">
        <f t="shared" si="101"/>
        <v>0</v>
      </c>
      <c r="Z102" s="26">
        <f t="shared" si="102"/>
        <v>11699000</v>
      </c>
      <c r="AA102" s="26">
        <f t="shared" si="102"/>
        <v>0</v>
      </c>
      <c r="AB102" s="26">
        <f t="shared" si="102"/>
        <v>130000</v>
      </c>
      <c r="AC102" s="26">
        <f t="shared" si="103"/>
        <v>11829000</v>
      </c>
    </row>
    <row r="103" spans="1:29">
      <c r="A103" s="8" t="s">
        <v>110</v>
      </c>
      <c r="B103" s="22"/>
      <c r="C103" s="22"/>
      <c r="D103" s="22"/>
      <c r="E103" s="22">
        <f t="shared" si="96"/>
        <v>0</v>
      </c>
      <c r="F103" s="22"/>
      <c r="G103" s="22"/>
      <c r="H103" s="22"/>
      <c r="I103" s="22">
        <f t="shared" si="97"/>
        <v>0</v>
      </c>
      <c r="J103" s="22"/>
      <c r="K103" s="22"/>
      <c r="L103" s="22"/>
      <c r="M103" s="22">
        <f t="shared" si="98"/>
        <v>0</v>
      </c>
      <c r="N103" s="22"/>
      <c r="O103" s="22"/>
      <c r="P103" s="22"/>
      <c r="Q103" s="22">
        <f t="shared" si="99"/>
        <v>0</v>
      </c>
      <c r="R103" s="22">
        <v>1900000</v>
      </c>
      <c r="S103" s="22"/>
      <c r="T103" s="22"/>
      <c r="U103" s="22">
        <f t="shared" si="100"/>
        <v>1900000</v>
      </c>
      <c r="V103" s="22"/>
      <c r="W103" s="22"/>
      <c r="X103" s="22"/>
      <c r="Y103" s="22">
        <f t="shared" si="101"/>
        <v>0</v>
      </c>
      <c r="Z103" s="22">
        <f t="shared" si="102"/>
        <v>1900000</v>
      </c>
      <c r="AA103" s="22">
        <f t="shared" si="102"/>
        <v>0</v>
      </c>
      <c r="AB103" s="22">
        <f t="shared" si="102"/>
        <v>0</v>
      </c>
      <c r="AC103" s="22">
        <f t="shared" si="103"/>
        <v>1900000</v>
      </c>
    </row>
  </sheetData>
  <sheetProtection algorithmName="SHA-512" hashValue="jSnBAtCBt+xIW3G7drgLY4zkC5PoqRfUg5FsShvHP0svnqa3jD/eaFaPRChVIk26ZUWbZlkVdKR6Vs1f7MMiZA==" saltValue="P6WvHrWqrsFl+f0tkdHMPg==" spinCount="100000" sheet="1" formatCells="0" formatColumns="0" formatRows="0" insertColumns="0" insertRows="0" insertHyperlinks="0" deleteColumns="0" deleteRows="0" sort="0" autoFilter="0" pivotTables="0"/>
  <mergeCells count="10">
    <mergeCell ref="AA1:AC1"/>
    <mergeCell ref="A3:A5"/>
    <mergeCell ref="B3:Y3"/>
    <mergeCell ref="Z3:AC4"/>
    <mergeCell ref="B4:E4"/>
    <mergeCell ref="F4:I4"/>
    <mergeCell ref="J4:M4"/>
    <mergeCell ref="N4:Q4"/>
    <mergeCell ref="R4:U4"/>
    <mergeCell ref="V4:Y4"/>
  </mergeCells>
  <conditionalFormatting sqref="F96">
    <cfRule type="iconSet" priority="1">
      <iconSet iconSet="3Arrows">
        <cfvo type="percent" val="0"/>
        <cfvo type="percent" val="33"/>
        <cfvo type="percent" val="67"/>
      </iconSet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ERP</dc:creator>
  <cp:lastModifiedBy>lenovo</cp:lastModifiedBy>
  <dcterms:created xsi:type="dcterms:W3CDTF">2022-02-23T02:26:06Z</dcterms:created>
  <dcterms:modified xsi:type="dcterms:W3CDTF">2022-02-23T03:27:17Z</dcterms:modified>
  <cp:contentStatus/>
</cp:coreProperties>
</file>