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B57" i="1"/>
  <c r="H57" i="1" s="1"/>
  <c r="H56" i="1"/>
  <c r="H55" i="1"/>
  <c r="H54" i="1"/>
  <c r="H53" i="1"/>
  <c r="G52" i="1"/>
  <c r="F52" i="1"/>
  <c r="E52" i="1"/>
  <c r="D52" i="1"/>
  <c r="C52" i="1"/>
  <c r="B52" i="1"/>
  <c r="H52" i="1" s="1"/>
  <c r="H51" i="1"/>
  <c r="G50" i="1"/>
  <c r="F50" i="1"/>
  <c r="E50" i="1"/>
  <c r="D50" i="1"/>
  <c r="C50" i="1"/>
  <c r="B50" i="1"/>
  <c r="H50" i="1" s="1"/>
  <c r="H49" i="1"/>
  <c r="H48" i="1"/>
  <c r="G47" i="1"/>
  <c r="F47" i="1"/>
  <c r="F46" i="1" s="1"/>
  <c r="F45" i="1" s="1"/>
  <c r="E47" i="1"/>
  <c r="D47" i="1"/>
  <c r="C47" i="1"/>
  <c r="B47" i="1"/>
  <c r="H47" i="1" s="1"/>
  <c r="G46" i="1"/>
  <c r="E46" i="1"/>
  <c r="E45" i="1" s="1"/>
  <c r="D46" i="1"/>
  <c r="C46" i="1"/>
  <c r="G45" i="1"/>
  <c r="D45" i="1"/>
  <c r="C45" i="1"/>
  <c r="H44" i="1"/>
  <c r="H43" i="1"/>
  <c r="G42" i="1"/>
  <c r="F42" i="1"/>
  <c r="E42" i="1"/>
  <c r="D42" i="1"/>
  <c r="C42" i="1"/>
  <c r="B42" i="1"/>
  <c r="H42" i="1" s="1"/>
  <c r="H41" i="1"/>
  <c r="H40" i="1"/>
  <c r="G39" i="1"/>
  <c r="F39" i="1"/>
  <c r="F38" i="1" s="1"/>
  <c r="F37" i="1" s="1"/>
  <c r="E39" i="1"/>
  <c r="D39" i="1"/>
  <c r="C39" i="1"/>
  <c r="B39" i="1"/>
  <c r="H39" i="1" s="1"/>
  <c r="G38" i="1"/>
  <c r="E38" i="1"/>
  <c r="E37" i="1" s="1"/>
  <c r="D38" i="1"/>
  <c r="C38" i="1"/>
  <c r="C37" i="1" s="1"/>
  <c r="G37" i="1"/>
  <c r="D37" i="1"/>
  <c r="H36" i="1"/>
  <c r="H35" i="1"/>
  <c r="H34" i="1"/>
  <c r="H33" i="1"/>
  <c r="H32" i="1"/>
  <c r="H31" i="1"/>
  <c r="G31" i="1"/>
  <c r="F31" i="1"/>
  <c r="E31" i="1"/>
  <c r="D31" i="1"/>
  <c r="C31" i="1"/>
  <c r="B31" i="1"/>
  <c r="H30" i="1"/>
  <c r="H29" i="1"/>
  <c r="H28" i="1"/>
  <c r="H27" i="1"/>
  <c r="H26" i="1"/>
  <c r="H25" i="1"/>
  <c r="H24" i="1"/>
  <c r="H23" i="1"/>
  <c r="H22" i="1"/>
  <c r="G21" i="1"/>
  <c r="F21" i="1"/>
  <c r="E21" i="1"/>
  <c r="D21" i="1"/>
  <c r="H21" i="1" s="1"/>
  <c r="C21" i="1"/>
  <c r="B21" i="1"/>
  <c r="G20" i="1"/>
  <c r="F20" i="1"/>
  <c r="E20" i="1"/>
  <c r="C20" i="1"/>
  <c r="B20" i="1"/>
  <c r="H19" i="1"/>
  <c r="G18" i="1"/>
  <c r="F18" i="1"/>
  <c r="E18" i="1"/>
  <c r="D18" i="1"/>
  <c r="C18" i="1"/>
  <c r="B18" i="1"/>
  <c r="H18" i="1" s="1"/>
  <c r="H17" i="1"/>
  <c r="G16" i="1"/>
  <c r="F16" i="1"/>
  <c r="E16" i="1"/>
  <c r="D16" i="1"/>
  <c r="C16" i="1"/>
  <c r="B16" i="1"/>
  <c r="H16" i="1" s="1"/>
  <c r="H15" i="1"/>
  <c r="G14" i="1"/>
  <c r="F14" i="1"/>
  <c r="E14" i="1"/>
  <c r="D14" i="1"/>
  <c r="C14" i="1"/>
  <c r="B14" i="1"/>
  <c r="H14" i="1" s="1"/>
  <c r="H13" i="1"/>
  <c r="H12" i="1"/>
  <c r="H11" i="1"/>
  <c r="H10" i="1"/>
  <c r="H9" i="1"/>
  <c r="H8" i="1"/>
  <c r="G7" i="1"/>
  <c r="F7" i="1"/>
  <c r="E7" i="1"/>
  <c r="D7" i="1"/>
  <c r="D6" i="1" s="1"/>
  <c r="D5" i="1" s="1"/>
  <c r="C7" i="1"/>
  <c r="B7" i="1"/>
  <c r="G6" i="1"/>
  <c r="G5" i="1" s="1"/>
  <c r="G68" i="1" s="1"/>
  <c r="F6" i="1"/>
  <c r="E6" i="1"/>
  <c r="C6" i="1"/>
  <c r="C5" i="1" s="1"/>
  <c r="C68" i="1" s="1"/>
  <c r="B6" i="1"/>
  <c r="F5" i="1"/>
  <c r="F68" i="1" s="1"/>
  <c r="E5" i="1"/>
  <c r="B5" i="1"/>
  <c r="H5" i="1" s="1"/>
  <c r="H6" i="1" l="1"/>
  <c r="E68" i="1"/>
  <c r="H7" i="1"/>
  <c r="D20" i="1"/>
  <c r="D68" i="1" s="1"/>
  <c r="B38" i="1"/>
  <c r="B46" i="1"/>
  <c r="H20" i="1" l="1"/>
  <c r="H46" i="1"/>
  <c r="B45" i="1"/>
  <c r="H45" i="1" s="1"/>
  <c r="H38" i="1"/>
  <c r="B37" i="1"/>
  <c r="H37" i="1" l="1"/>
  <c r="B68" i="1"/>
  <c r="H68" i="1" s="1"/>
</calcChain>
</file>

<file path=xl/sharedStrings.xml><?xml version="1.0" encoding="utf-8"?>
<sst xmlns="http://schemas.openxmlformats.org/spreadsheetml/2006/main" count="74" uniqueCount="74">
  <si>
    <t>พิษณุโลก</t>
  </si>
  <si>
    <t>หมวดรายการ</t>
  </si>
  <si>
    <t>รายละเอียดการจัดสรรงบประมาณ แผ่นดิน จำแนกตามผลผลิต มหาวิทยาลัยเทคโนโลยีราชมงคลล้านนา ประจำปีงบประมาณ 2565</t>
  </si>
  <si>
    <t>รวม</t>
  </si>
  <si>
    <t>บุคลากรภาครัฐฯ</t>
  </si>
  <si>
    <t>วิทยาศาสตร์ฯ</t>
  </si>
  <si>
    <t>สังคมศาสตร์ฯ</t>
  </si>
  <si>
    <t>บริการวิชาการฯ</t>
  </si>
  <si>
    <t>Thailand 4.0</t>
  </si>
  <si>
    <t>วิจัยฯ</t>
  </si>
  <si>
    <t>1. งบบุคลากร</t>
  </si>
  <si>
    <t>1.1  เงินเดือนและค่าจ้างประจำ</t>
  </si>
  <si>
    <t>1.1.1 เงินเดือน</t>
  </si>
  <si>
    <t>1.1.1.1 อัตราเดิม</t>
  </si>
  <si>
    <t xml:space="preserve">1.1.1.2 เงินค่าตอบแทนรายเดือนสำหรับข้าราชการ </t>
  </si>
  <si>
    <t>1.1.1.3 เงินประจำตำแหน่งทางวิชาการ</t>
  </si>
  <si>
    <t>1.1.1.4 เงินประจำตำแหน่งประเภทวิชาชีพเฉพาะ เชี่ยวชาญเฉพาะ</t>
  </si>
  <si>
    <t>1.1.1.5 ค่าตอบแทนรายเดือนตำแหน่งประเภทวิชาชีพเฉพาะ เชี่ยวชาญเฉพาะ</t>
  </si>
  <si>
    <t>1.1.1.6 เงินเพิ่มสำหรับตำแหน่งที่มีหตุพิเศษตำแหน่งนิติกร</t>
  </si>
  <si>
    <t>1.1.2  ค่าจ้างประจำ</t>
  </si>
  <si>
    <t>1.1.2.1 อัตราเดิม</t>
  </si>
  <si>
    <t>1.2  ค่าจ้างชั่วคราว</t>
  </si>
  <si>
    <t>1.2.1 ค่าจ้างรายเดือน</t>
  </si>
  <si>
    <t>1.3 ค่าตอบแทนพนักงานราชการ</t>
  </si>
  <si>
    <t>1.3.1 อัตราเดิม</t>
  </si>
  <si>
    <t>2. งบดำเนินงาน</t>
  </si>
  <si>
    <t>2.1 ค่าตอบแทน</t>
  </si>
  <si>
    <t>2.1.1  เงินประจำตำแหน่งผู้บริหารที่มีวาระสำหรับข้าราชการ</t>
  </si>
  <si>
    <t>2.1.2  เงินประจำตำแหน่งผู้บริหารที่มีวาระสำหรับพนักงานมหาวิทยาลัย</t>
  </si>
  <si>
    <t>2.1.3 ค่าตอบแทนรายเดือนตำแหน่งประเภทผู้บริหารที่มีวาระสำหรับข้าราชการ</t>
  </si>
  <si>
    <t>2.1.4 ค่าตอบแทนรายเดือนตำแหน่งประเภทผู้บริหารที่มีวาระสำหรับพนักงานมหาวิทยาลัย</t>
  </si>
  <si>
    <t>2.1.5  เงินประจำตำแหน่งผู้บริหารที่ไม่มีวาระ</t>
  </si>
  <si>
    <t>2.1.6  ค่าตอบแทนรายเดือนตำแหน่งผู้บริหารที่ไม่มีวาระ</t>
  </si>
  <si>
    <t>2.1.7  ค่าตอบแทนพิเศษข้าราชการที่ได้รับเงินเดือนเต็มขั้น</t>
  </si>
  <si>
    <t>2.1.8  ค่าตอบแทนพิเศษลูกจ้างประจำที่ได้รับเงินเดือนเต็มขั้น</t>
  </si>
  <si>
    <t>2.1.9  ค่าเช่าบ้านสำหรับลูกจ้างชั่วคราว</t>
  </si>
  <si>
    <t>2.2 ค่าใช้สอย</t>
  </si>
  <si>
    <t>2.2.1  เงินสมทบกองทุนประกันสังคมสำหรับพนักงานราชการ</t>
  </si>
  <si>
    <t>2.2.2  เงินสมทบกองทุนประกันสังคมสำหรับลูกจ้างชั่วคราว</t>
  </si>
  <si>
    <t>2.2.3  เงินสมทบกองทุนเงินทดแทนสำหรับพนักงานราชการ</t>
  </si>
  <si>
    <t>2.2.4  เงินสมทบกองทุนเงินทดแทนสำหรับลูกจ้างชั่วคราว</t>
  </si>
  <si>
    <t>2.2.5  เงินสำรองจ่ายบำเหน็จ</t>
  </si>
  <si>
    <t>3. งบลงทุน</t>
  </si>
  <si>
    <t>3.1  ค่าครุภัณฑ์</t>
  </si>
  <si>
    <t>3.1.1  ครุภัณฑ์การศึกษา</t>
  </si>
  <si>
    <t>3.1.1.1  ค่าครุภัณฑ์สูงกว่า 1 ล้านบาท</t>
  </si>
  <si>
    <t>3.1.1.2  ค่าครุภัณฑ์ต่ำกว่า 1 ล้านบาท</t>
  </si>
  <si>
    <t>3.2  ค่าที่ดินและสิ่งก่อสร้าง</t>
  </si>
  <si>
    <t>3.2.1  สิ่งก่อสร้างผูกพันเดิม</t>
  </si>
  <si>
    <t>3.2.2  สิ่งก่อสร้างไม่ผูกพัน (1 ปี)</t>
  </si>
  <si>
    <t>4. งบเงินอุดหนุน</t>
  </si>
  <si>
    <t>4.1 ค่าใช้จ่ายดำเนินงาน</t>
  </si>
  <si>
    <t>4.1.1 ค่าตอบแทน</t>
  </si>
  <si>
    <t>4.1.1.2  เงินตอบแทนเหมาจ่ายจัดหารถยนต์ประจำตำแหน่ง</t>
  </si>
  <si>
    <t>4.1.2 ค่าใช้สอย</t>
  </si>
  <si>
    <t>4.1.3 ค่าวัสดุ</t>
  </si>
  <si>
    <t>4.1.3.7  วัสดุการศึกษา (และเอกสารสิ่งพิมพ์)</t>
  </si>
  <si>
    <t>4.1.4 ค่าสาธารณูปโภค</t>
  </si>
  <si>
    <t>4.1.4.1 ค่าไฟฟ้า</t>
  </si>
  <si>
    <t>4.1.4.2 ค่าประปา</t>
  </si>
  <si>
    <t>4.1.4.3 ค่าโทรศัพท์</t>
  </si>
  <si>
    <t>4.1.4.4 ค่าบริการสื่อสารและโทรคมนาคม</t>
  </si>
  <si>
    <t>4.2 ค่าใช้จ่ายบุคลากร</t>
  </si>
  <si>
    <t>4.2.1 ค่าใช้จ่ายบุคลากร เงินเดือน</t>
  </si>
  <si>
    <t>4.2.2 ค่าใช้จ่ายบุคลากร เงินประจำตำแหน่งทางวิชาการ</t>
  </si>
  <si>
    <t>4.3 ค่าใช้จ่ายโครงการสนับสนุนกิจกรรมมูลนิธิโครงการหลวงและโรงงานแปรรูป</t>
  </si>
  <si>
    <t>4.4 ค่าใช้จ่ายโครงการตามพระราชดำริ</t>
  </si>
  <si>
    <t>4.5 ค่าใช้จ่ายโครงการสนับสนุนศูนย์พัฒนาโครงการหลวง</t>
  </si>
  <si>
    <t>4.6 ค่าใช้จ่ายโครงการอนุรักษ์พันธุกรรมพืชอันเนื่องมาจากพระราชดำริ</t>
  </si>
  <si>
    <t>4.7 โครงการพัฒนาศักยภาพการเรียนรู้ทักษะวิชาชีพตามมาตรฐานด้วยเทคโนโลยีดิจิทัล</t>
  </si>
  <si>
    <t>4.8 โครงการพัฒนากำลังคนด้านเกษตรและเทคโนโลยีชีวภาพ (พื้นที่น่าน)</t>
  </si>
  <si>
    <t>4.9 โครงการพัฒนาห้องปฏิบัติการและการผลิตกำลังคนที่มีทักษะวิชาชีพด้านระบบการผลิตอัตโนมัติ (Intelligent Manufacturing) (พื้นที่ตาก)</t>
  </si>
  <si>
    <t>4.10 กองทุนวิจัย Basic fund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</si>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</sst>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/>
    </xf>
    <xf numFmtId="164" fontId="4" fillId="2" borderId="8" xfId="1" applyNumberFormat="1" applyFont="1" applyFill="1" applyBorder="1" applyAlignment="1" applyProtection="1">
      <alignment vertical="top"/>
    </xf>
    <xf numFmtId="164" fontId="4" fillId="3" borderId="8" xfId="1" applyNumberFormat="1" applyFont="1" applyFill="1" applyBorder="1" applyAlignment="1" applyProtection="1">
      <alignment horizontal="left" vertical="top" indent="1"/>
    </xf>
    <xf numFmtId="164" fontId="4" fillId="3" borderId="8" xfId="1" applyNumberFormat="1" applyFont="1" applyFill="1" applyBorder="1" applyAlignment="1" applyProtection="1">
      <alignment vertical="top"/>
    </xf>
    <xf numFmtId="164" fontId="4" fillId="3" borderId="8" xfId="1" applyNumberFormat="1" applyFont="1" applyFill="1" applyBorder="1" applyAlignment="1" applyProtection="1">
      <alignment horizontal="left" vertical="top" indent="2"/>
    </xf>
    <xf numFmtId="164" fontId="5" fillId="4" borderId="8" xfId="1" applyNumberFormat="1" applyFont="1" applyFill="1" applyBorder="1" applyAlignment="1" applyProtection="1">
      <alignment horizontal="left" vertical="top" indent="3"/>
    </xf>
    <xf numFmtId="164" fontId="5" fillId="4" borderId="8" xfId="1" applyNumberFormat="1" applyFont="1" applyFill="1" applyBorder="1" applyAlignment="1" applyProtection="1">
      <alignment vertical="top"/>
    </xf>
    <xf numFmtId="164" fontId="4" fillId="3" borderId="8" xfId="1" applyNumberFormat="1" applyFont="1" applyFill="1" applyBorder="1" applyAlignment="1">
      <alignment horizontal="left" vertical="top" indent="2"/>
    </xf>
    <xf numFmtId="164" fontId="4" fillId="3" borderId="8" xfId="1" applyNumberFormat="1" applyFont="1" applyFill="1" applyBorder="1" applyAlignment="1">
      <alignment vertical="top"/>
    </xf>
    <xf numFmtId="164" fontId="4" fillId="3" borderId="8" xfId="1" applyNumberFormat="1" applyFont="1" applyFill="1" applyBorder="1" applyAlignment="1">
      <alignment horizontal="left" vertical="top" indent="1"/>
    </xf>
    <xf numFmtId="164" fontId="5" fillId="4" borderId="11" xfId="2" applyNumberFormat="1" applyFont="1" applyFill="1" applyBorder="1" applyAlignment="1" applyProtection="1">
      <alignment horizontal="left" vertical="top" indent="2"/>
    </xf>
    <xf numFmtId="164" fontId="5" fillId="4" borderId="8" xfId="1" applyNumberFormat="1" applyFont="1" applyFill="1" applyBorder="1" applyAlignment="1" applyProtection="1">
      <alignment horizontal="left" vertical="top" wrapText="1" indent="2"/>
    </xf>
    <xf numFmtId="164" fontId="5" fillId="4" borderId="8" xfId="1" applyNumberFormat="1" applyFont="1" applyFill="1" applyBorder="1" applyAlignment="1" applyProtection="1">
      <alignment horizontal="left" vertical="top" indent="2"/>
    </xf>
    <xf numFmtId="164" fontId="5" fillId="0" borderId="8" xfId="1" applyNumberFormat="1" applyFont="1" applyFill="1" applyBorder="1" applyAlignment="1">
      <alignment horizontal="left" vertical="top" indent="3"/>
    </xf>
    <xf numFmtId="164" fontId="5" fillId="0" borderId="8" xfId="1" applyNumberFormat="1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left" vertical="top" indent="2"/>
    </xf>
    <xf numFmtId="164" fontId="4" fillId="5" borderId="8" xfId="1" applyNumberFormat="1" applyFont="1" applyFill="1" applyBorder="1" applyAlignment="1">
      <alignment horizontal="left" vertical="top" indent="1"/>
    </xf>
    <xf numFmtId="164" fontId="4" fillId="5" borderId="8" xfId="1" applyNumberFormat="1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left" wrapText="1" indent="3"/>
    </xf>
    <xf numFmtId="164" fontId="5" fillId="0" borderId="8" xfId="1" applyNumberFormat="1" applyFont="1" applyFill="1" applyBorder="1" applyAlignment="1">
      <alignment wrapText="1"/>
    </xf>
    <xf numFmtId="164" fontId="5" fillId="4" borderId="8" xfId="1" applyNumberFormat="1" applyFont="1" applyFill="1" applyBorder="1" applyAlignment="1">
      <alignment horizontal="left" vertical="top" indent="3"/>
    </xf>
    <xf numFmtId="164" fontId="5" fillId="4" borderId="8" xfId="1" applyNumberFormat="1" applyFont="1" applyFill="1" applyBorder="1" applyAlignment="1">
      <alignment vertical="top"/>
    </xf>
    <xf numFmtId="164" fontId="5" fillId="4" borderId="8" xfId="1" applyNumberFormat="1" applyFont="1" applyFill="1" applyBorder="1" applyAlignment="1">
      <alignment horizontal="left" vertical="top" indent="2"/>
    </xf>
    <xf numFmtId="164" fontId="5" fillId="0" borderId="8" xfId="1" applyNumberFormat="1" applyFont="1" applyFill="1" applyBorder="1" applyAlignment="1">
      <alignment horizontal="left" vertical="top" indent="1"/>
    </xf>
    <xf numFmtId="164" fontId="5" fillId="0" borderId="8" xfId="1" applyNumberFormat="1" applyFont="1" applyFill="1" applyBorder="1" applyAlignment="1">
      <alignment horizontal="left" vertical="top" wrapText="1" indent="1"/>
    </xf>
    <xf numFmtId="164" fontId="3" fillId="6" borderId="8" xfId="1" applyNumberFormat="1" applyFont="1" applyFill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43" zoomScale="80" zoomScaleNormal="80" workbookViewId="0">
      <selection activeCell="D12" sqref="D12"/>
    </sheetView>
  </sheetViews>
  <sheetFormatPr defaultColWidth="9" defaultRowHeight="21"/>
  <cols>
    <col min="1" max="1" width="73.5703125" style="1" customWidth="1"/>
    <col min="2" max="2" width="18.28515625" style="2" customWidth="1"/>
    <col min="3" max="3" width="16.5703125" style="2" customWidth="1"/>
    <col min="4" max="4" width="18.28515625" style="2" customWidth="1"/>
    <col min="5" max="5" width="16.5703125" style="2" customWidth="1"/>
    <col min="6" max="6" width="16.28515625" style="2" customWidth="1"/>
    <col min="7" max="7" width="26.7109375" style="2" customWidth="1"/>
    <col min="8" max="8" width="19.140625" style="2" customWidth="1"/>
    <col min="9" max="9" width="18.28515625" style="2" customWidth="1"/>
    <col min="10" max="16384" width="9" style="2"/>
  </cols>
  <sheetData>
    <row r="1" spans="1:8" ht="21.75" thickBot="1">
      <c r="F1" s="31" t="s">
        <v>0</v>
      </c>
      <c r="G1" s="32"/>
      <c r="H1" s="33"/>
    </row>
    <row r="3" spans="1:8">
      <c r="A3" s="34" t="s">
        <v>1</v>
      </c>
      <c r="B3" s="36" t="s">
        <v>2</v>
      </c>
      <c r="C3" s="37"/>
      <c r="D3" s="37"/>
      <c r="E3" s="37"/>
      <c r="F3" s="37"/>
      <c r="G3" s="38"/>
      <c r="H3" s="39" t="s">
        <v>3</v>
      </c>
    </row>
    <row r="4" spans="1:8" s="5" customFormat="1">
      <c r="A4" s="35"/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39"/>
    </row>
    <row r="5" spans="1:8">
      <c r="A5" s="6" t="s">
        <v>10</v>
      </c>
      <c r="B5" s="6">
        <f t="shared" ref="B5:G5" si="0">B6+B16+B18</f>
        <v>24835700</v>
      </c>
      <c r="C5" s="6">
        <f t="shared" si="0"/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>SUM(B5:G5)</f>
        <v>24835700</v>
      </c>
    </row>
    <row r="6" spans="1:8">
      <c r="A6" s="7" t="s">
        <v>11</v>
      </c>
      <c r="B6" s="8">
        <f>B7+B14</f>
        <v>22619800</v>
      </c>
      <c r="C6" s="8">
        <f>C7+C14</f>
        <v>0</v>
      </c>
      <c r="D6" s="8">
        <f t="shared" ref="D6:G6" si="1">D7+D14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ref="H6:H68" si="2">SUM(B6:G6)</f>
        <v>22619800</v>
      </c>
    </row>
    <row r="7" spans="1:8">
      <c r="A7" s="9" t="s">
        <v>12</v>
      </c>
      <c r="B7" s="8">
        <f>SUM(B8:B13)</f>
        <v>21857600</v>
      </c>
      <c r="C7" s="8">
        <f t="shared" ref="C7:G7" si="3">SUM(C8:C13)</f>
        <v>0</v>
      </c>
      <c r="D7" s="8">
        <f t="shared" si="3"/>
        <v>0</v>
      </c>
      <c r="E7" s="8">
        <f t="shared" si="3"/>
        <v>0</v>
      </c>
      <c r="F7" s="8">
        <f t="shared" si="3"/>
        <v>0</v>
      </c>
      <c r="G7" s="8">
        <f t="shared" si="3"/>
        <v>0</v>
      </c>
      <c r="H7" s="8">
        <f t="shared" si="2"/>
        <v>21857600</v>
      </c>
    </row>
    <row r="8" spans="1:8">
      <c r="A8" s="10" t="s">
        <v>13</v>
      </c>
      <c r="B8" s="11">
        <v>20314900</v>
      </c>
      <c r="C8" s="11"/>
      <c r="D8" s="11"/>
      <c r="E8" s="11"/>
      <c r="F8" s="11"/>
      <c r="G8" s="11"/>
      <c r="H8" s="11">
        <f t="shared" si="2"/>
        <v>20314900</v>
      </c>
    </row>
    <row r="9" spans="1:8">
      <c r="A9" s="10" t="s">
        <v>14</v>
      </c>
      <c r="B9" s="11">
        <v>737100</v>
      </c>
      <c r="C9" s="11"/>
      <c r="D9" s="11"/>
      <c r="E9" s="11"/>
      <c r="F9" s="11"/>
      <c r="G9" s="11"/>
      <c r="H9" s="11">
        <f t="shared" si="2"/>
        <v>737100</v>
      </c>
    </row>
    <row r="10" spans="1:8">
      <c r="A10" s="10" t="s">
        <v>15</v>
      </c>
      <c r="B10" s="11">
        <v>805600</v>
      </c>
      <c r="C10" s="11"/>
      <c r="D10" s="11"/>
      <c r="E10" s="11"/>
      <c r="F10" s="11"/>
      <c r="G10" s="11"/>
      <c r="H10" s="11">
        <f t="shared" si="2"/>
        <v>805600</v>
      </c>
    </row>
    <row r="11" spans="1:8">
      <c r="A11" s="10" t="s">
        <v>16</v>
      </c>
      <c r="B11" s="11"/>
      <c r="C11" s="11"/>
      <c r="D11" s="11"/>
      <c r="E11" s="11"/>
      <c r="F11" s="11"/>
      <c r="G11" s="11"/>
      <c r="H11" s="11">
        <f t="shared" si="2"/>
        <v>0</v>
      </c>
    </row>
    <row r="12" spans="1:8">
      <c r="A12" s="10" t="s">
        <v>17</v>
      </c>
      <c r="B12" s="11"/>
      <c r="C12" s="11"/>
      <c r="D12" s="11"/>
      <c r="E12" s="11"/>
      <c r="F12" s="11"/>
      <c r="G12" s="11"/>
      <c r="H12" s="11">
        <f t="shared" si="2"/>
        <v>0</v>
      </c>
    </row>
    <row r="13" spans="1:8">
      <c r="A13" s="10" t="s">
        <v>18</v>
      </c>
      <c r="B13" s="11"/>
      <c r="C13" s="11"/>
      <c r="D13" s="11"/>
      <c r="E13" s="11"/>
      <c r="F13" s="11"/>
      <c r="G13" s="11"/>
      <c r="H13" s="11">
        <f t="shared" si="2"/>
        <v>0</v>
      </c>
    </row>
    <row r="14" spans="1:8">
      <c r="A14" s="12" t="s">
        <v>19</v>
      </c>
      <c r="B14" s="13">
        <f>B15</f>
        <v>762200</v>
      </c>
      <c r="C14" s="13">
        <f t="shared" ref="C14:G14" si="4">C15</f>
        <v>0</v>
      </c>
      <c r="D14" s="13">
        <f t="shared" si="4"/>
        <v>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3">
        <f t="shared" si="2"/>
        <v>762200</v>
      </c>
    </row>
    <row r="15" spans="1:8">
      <c r="A15" s="10" t="s">
        <v>20</v>
      </c>
      <c r="B15" s="11">
        <v>762200</v>
      </c>
      <c r="C15" s="11"/>
      <c r="D15" s="11"/>
      <c r="E15" s="11"/>
      <c r="F15" s="11"/>
      <c r="G15" s="11"/>
      <c r="H15" s="11">
        <f t="shared" si="2"/>
        <v>762200</v>
      </c>
    </row>
    <row r="16" spans="1:8">
      <c r="A16" s="14" t="s">
        <v>21</v>
      </c>
      <c r="B16" s="13">
        <f>B17</f>
        <v>0</v>
      </c>
      <c r="C16" s="13">
        <f>SUM(C17)</f>
        <v>0</v>
      </c>
      <c r="D16" s="13">
        <f t="shared" ref="D16:G16" si="5">SUM(D17)</f>
        <v>0</v>
      </c>
      <c r="E16" s="13">
        <f t="shared" si="5"/>
        <v>0</v>
      </c>
      <c r="F16" s="13">
        <f t="shared" si="5"/>
        <v>0</v>
      </c>
      <c r="G16" s="13">
        <f t="shared" si="5"/>
        <v>0</v>
      </c>
      <c r="H16" s="13">
        <f t="shared" si="2"/>
        <v>0</v>
      </c>
    </row>
    <row r="17" spans="1:8">
      <c r="A17" s="15" t="s">
        <v>22</v>
      </c>
      <c r="B17" s="11"/>
      <c r="C17" s="11"/>
      <c r="D17" s="11"/>
      <c r="E17" s="11"/>
      <c r="F17" s="11"/>
      <c r="G17" s="11"/>
      <c r="H17" s="11">
        <f t="shared" si="2"/>
        <v>0</v>
      </c>
    </row>
    <row r="18" spans="1:8">
      <c r="A18" s="14" t="s">
        <v>23</v>
      </c>
      <c r="B18" s="13">
        <f>B19</f>
        <v>2215900</v>
      </c>
      <c r="C18" s="13">
        <f t="shared" ref="C18:G18" si="6">C19</f>
        <v>0</v>
      </c>
      <c r="D18" s="13">
        <f t="shared" si="6"/>
        <v>0</v>
      </c>
      <c r="E18" s="13">
        <f t="shared" si="6"/>
        <v>0</v>
      </c>
      <c r="F18" s="13">
        <f t="shared" si="6"/>
        <v>0</v>
      </c>
      <c r="G18" s="13">
        <f t="shared" si="6"/>
        <v>0</v>
      </c>
      <c r="H18" s="13">
        <f t="shared" si="2"/>
        <v>2215900</v>
      </c>
    </row>
    <row r="19" spans="1:8">
      <c r="A19" s="15" t="s">
        <v>24</v>
      </c>
      <c r="B19" s="11">
        <v>2215900</v>
      </c>
      <c r="C19" s="11"/>
      <c r="D19" s="11"/>
      <c r="E19" s="11"/>
      <c r="F19" s="11"/>
      <c r="G19" s="11"/>
      <c r="H19" s="11">
        <f t="shared" si="2"/>
        <v>2215900</v>
      </c>
    </row>
    <row r="20" spans="1:8">
      <c r="A20" s="6" t="s">
        <v>25</v>
      </c>
      <c r="B20" s="6">
        <f t="shared" ref="B20:G20" si="7">B21+B31</f>
        <v>94000</v>
      </c>
      <c r="C20" s="6">
        <f t="shared" si="7"/>
        <v>0</v>
      </c>
      <c r="D20" s="6">
        <f t="shared" si="7"/>
        <v>0</v>
      </c>
      <c r="E20" s="6">
        <f t="shared" si="7"/>
        <v>0</v>
      </c>
      <c r="F20" s="6">
        <f t="shared" si="7"/>
        <v>0</v>
      </c>
      <c r="G20" s="6">
        <f t="shared" si="7"/>
        <v>0</v>
      </c>
      <c r="H20" s="6">
        <f t="shared" si="2"/>
        <v>94000</v>
      </c>
    </row>
    <row r="21" spans="1:8">
      <c r="A21" s="14" t="s">
        <v>26</v>
      </c>
      <c r="B21" s="13">
        <f>SUM(B22:B30)</f>
        <v>0</v>
      </c>
      <c r="C21" s="13">
        <f t="shared" ref="C21:G21" si="8">SUM(C22:C30)</f>
        <v>0</v>
      </c>
      <c r="D21" s="13">
        <f t="shared" si="8"/>
        <v>0</v>
      </c>
      <c r="E21" s="13">
        <f t="shared" si="8"/>
        <v>0</v>
      </c>
      <c r="F21" s="13">
        <f t="shared" si="8"/>
        <v>0</v>
      </c>
      <c r="G21" s="13">
        <f t="shared" si="8"/>
        <v>0</v>
      </c>
      <c r="H21" s="13">
        <f t="shared" si="2"/>
        <v>0</v>
      </c>
    </row>
    <row r="22" spans="1:8">
      <c r="A22" s="16" t="s">
        <v>27</v>
      </c>
      <c r="B22" s="11"/>
      <c r="C22" s="11"/>
      <c r="D22" s="11"/>
      <c r="E22" s="11"/>
      <c r="F22" s="11"/>
      <c r="G22" s="11"/>
      <c r="H22" s="11">
        <f t="shared" si="2"/>
        <v>0</v>
      </c>
    </row>
    <row r="23" spans="1:8">
      <c r="A23" s="16" t="s">
        <v>28</v>
      </c>
      <c r="B23" s="11"/>
      <c r="C23" s="11"/>
      <c r="D23" s="11"/>
      <c r="E23" s="11"/>
      <c r="F23" s="11"/>
      <c r="G23" s="11"/>
      <c r="H23" s="11">
        <f t="shared" si="2"/>
        <v>0</v>
      </c>
    </row>
    <row r="24" spans="1:8">
      <c r="A24" s="16" t="s">
        <v>29</v>
      </c>
      <c r="B24" s="11"/>
      <c r="C24" s="11"/>
      <c r="D24" s="11"/>
      <c r="E24" s="11"/>
      <c r="F24" s="11"/>
      <c r="G24" s="11"/>
      <c r="H24" s="11">
        <f t="shared" si="2"/>
        <v>0</v>
      </c>
    </row>
    <row r="25" spans="1:8" ht="42">
      <c r="A25" s="16" t="s">
        <v>30</v>
      </c>
      <c r="B25" s="11"/>
      <c r="C25" s="11"/>
      <c r="D25" s="11"/>
      <c r="E25" s="11"/>
      <c r="F25" s="11"/>
      <c r="G25" s="11"/>
      <c r="H25" s="11">
        <f t="shared" si="2"/>
        <v>0</v>
      </c>
    </row>
    <row r="26" spans="1:8">
      <c r="A26" s="16" t="s">
        <v>31</v>
      </c>
      <c r="B26" s="11"/>
      <c r="C26" s="11"/>
      <c r="D26" s="11"/>
      <c r="E26" s="11"/>
      <c r="F26" s="11"/>
      <c r="G26" s="11"/>
      <c r="H26" s="11">
        <f t="shared" si="2"/>
        <v>0</v>
      </c>
    </row>
    <row r="27" spans="1:8">
      <c r="A27" s="16" t="s">
        <v>32</v>
      </c>
      <c r="B27" s="11"/>
      <c r="C27" s="11"/>
      <c r="D27" s="11"/>
      <c r="E27" s="11"/>
      <c r="F27" s="11"/>
      <c r="G27" s="11"/>
      <c r="H27" s="11">
        <f t="shared" si="2"/>
        <v>0</v>
      </c>
    </row>
    <row r="28" spans="1:8">
      <c r="A28" s="16" t="s">
        <v>33</v>
      </c>
      <c r="B28" s="11"/>
      <c r="C28" s="11"/>
      <c r="D28" s="11"/>
      <c r="E28" s="11"/>
      <c r="F28" s="11"/>
      <c r="G28" s="11"/>
      <c r="H28" s="11">
        <f t="shared" si="2"/>
        <v>0</v>
      </c>
    </row>
    <row r="29" spans="1:8">
      <c r="A29" s="16" t="s">
        <v>34</v>
      </c>
      <c r="B29" s="11"/>
      <c r="C29" s="11"/>
      <c r="D29" s="11"/>
      <c r="E29" s="11"/>
      <c r="F29" s="11"/>
      <c r="G29" s="11"/>
      <c r="H29" s="11">
        <f t="shared" si="2"/>
        <v>0</v>
      </c>
    </row>
    <row r="30" spans="1:8">
      <c r="A30" s="16" t="s">
        <v>35</v>
      </c>
      <c r="B30" s="11"/>
      <c r="C30" s="11"/>
      <c r="D30" s="11"/>
      <c r="E30" s="11"/>
      <c r="F30" s="11"/>
      <c r="G30" s="11"/>
      <c r="H30" s="11">
        <f t="shared" si="2"/>
        <v>0</v>
      </c>
    </row>
    <row r="31" spans="1:8">
      <c r="A31" s="14" t="s">
        <v>36</v>
      </c>
      <c r="B31" s="13">
        <f>SUM(B32:B36)</f>
        <v>94000</v>
      </c>
      <c r="C31" s="13">
        <f t="shared" ref="C31:G31" si="9">SUM(C32:C36)</f>
        <v>0</v>
      </c>
      <c r="D31" s="13">
        <f t="shared" si="9"/>
        <v>0</v>
      </c>
      <c r="E31" s="13">
        <f t="shared" si="9"/>
        <v>0</v>
      </c>
      <c r="F31" s="13">
        <f t="shared" si="9"/>
        <v>0</v>
      </c>
      <c r="G31" s="13">
        <f t="shared" si="9"/>
        <v>0</v>
      </c>
      <c r="H31" s="13">
        <f t="shared" si="2"/>
        <v>94000</v>
      </c>
    </row>
    <row r="32" spans="1:8">
      <c r="A32" s="17" t="s">
        <v>37</v>
      </c>
      <c r="B32" s="11">
        <v>90000</v>
      </c>
      <c r="C32" s="11"/>
      <c r="D32" s="11"/>
      <c r="E32" s="11"/>
      <c r="F32" s="11"/>
      <c r="G32" s="11"/>
      <c r="H32" s="11">
        <f t="shared" si="2"/>
        <v>90000</v>
      </c>
    </row>
    <row r="33" spans="1:8">
      <c r="A33" s="17" t="s">
        <v>38</v>
      </c>
      <c r="B33" s="11"/>
      <c r="C33" s="11"/>
      <c r="D33" s="11"/>
      <c r="E33" s="11"/>
      <c r="F33" s="11"/>
      <c r="G33" s="11"/>
      <c r="H33" s="11">
        <f t="shared" si="2"/>
        <v>0</v>
      </c>
    </row>
    <row r="34" spans="1:8">
      <c r="A34" s="17" t="s">
        <v>39</v>
      </c>
      <c r="B34" s="11">
        <v>4000</v>
      </c>
      <c r="C34" s="11"/>
      <c r="D34" s="11"/>
      <c r="E34" s="11"/>
      <c r="F34" s="11"/>
      <c r="G34" s="11"/>
      <c r="H34" s="11">
        <f t="shared" si="2"/>
        <v>4000</v>
      </c>
    </row>
    <row r="35" spans="1:8">
      <c r="A35" s="17" t="s">
        <v>40</v>
      </c>
      <c r="B35" s="11"/>
      <c r="C35" s="11"/>
      <c r="D35" s="11"/>
      <c r="E35" s="11"/>
      <c r="F35" s="11"/>
      <c r="G35" s="11"/>
      <c r="H35" s="11">
        <f t="shared" si="2"/>
        <v>0</v>
      </c>
    </row>
    <row r="36" spans="1:8">
      <c r="A36" s="17" t="s">
        <v>41</v>
      </c>
      <c r="B36" s="11"/>
      <c r="C36" s="11"/>
      <c r="D36" s="11"/>
      <c r="E36" s="11"/>
      <c r="F36" s="11"/>
      <c r="G36" s="11"/>
      <c r="H36" s="11">
        <f t="shared" si="2"/>
        <v>0</v>
      </c>
    </row>
    <row r="37" spans="1:8">
      <c r="A37" s="6" t="s">
        <v>42</v>
      </c>
      <c r="B37" s="6">
        <f t="shared" ref="B37:G37" si="10">B38+B42</f>
        <v>0</v>
      </c>
      <c r="C37" s="6">
        <f t="shared" si="10"/>
        <v>18483200</v>
      </c>
      <c r="D37" s="6">
        <f t="shared" si="10"/>
        <v>0</v>
      </c>
      <c r="E37" s="6">
        <f t="shared" si="10"/>
        <v>0</v>
      </c>
      <c r="F37" s="6">
        <f t="shared" si="10"/>
        <v>0</v>
      </c>
      <c r="G37" s="6">
        <f t="shared" si="10"/>
        <v>0</v>
      </c>
      <c r="H37" s="6">
        <f t="shared" si="2"/>
        <v>18483200</v>
      </c>
    </row>
    <row r="38" spans="1:8">
      <c r="A38" s="14" t="s">
        <v>43</v>
      </c>
      <c r="B38" s="13">
        <f>SUM(B39)</f>
        <v>0</v>
      </c>
      <c r="C38" s="13">
        <f>C39</f>
        <v>9375200</v>
      </c>
      <c r="D38" s="13">
        <f t="shared" ref="D38:G38" si="11">D39</f>
        <v>0</v>
      </c>
      <c r="E38" s="13">
        <f t="shared" si="11"/>
        <v>0</v>
      </c>
      <c r="F38" s="13">
        <f t="shared" si="11"/>
        <v>0</v>
      </c>
      <c r="G38" s="13">
        <f t="shared" si="11"/>
        <v>0</v>
      </c>
      <c r="H38" s="13">
        <f t="shared" si="2"/>
        <v>9375200</v>
      </c>
    </row>
    <row r="39" spans="1:8">
      <c r="A39" s="12" t="s">
        <v>44</v>
      </c>
      <c r="B39" s="13">
        <f>SUM(B40:B41)</f>
        <v>0</v>
      </c>
      <c r="C39" s="13">
        <f t="shared" ref="C39:G39" si="12">SUM(C40:C41)</f>
        <v>9375200</v>
      </c>
      <c r="D39" s="13">
        <f t="shared" si="12"/>
        <v>0</v>
      </c>
      <c r="E39" s="13">
        <f t="shared" si="12"/>
        <v>0</v>
      </c>
      <c r="F39" s="13">
        <f t="shared" si="12"/>
        <v>0</v>
      </c>
      <c r="G39" s="13">
        <f t="shared" si="12"/>
        <v>0</v>
      </c>
      <c r="H39" s="13">
        <f t="shared" si="2"/>
        <v>9375200</v>
      </c>
    </row>
    <row r="40" spans="1:8">
      <c r="A40" s="18" t="s">
        <v>45</v>
      </c>
      <c r="B40" s="19"/>
      <c r="C40" s="19">
        <v>6950000</v>
      </c>
      <c r="D40" s="19"/>
      <c r="E40" s="19"/>
      <c r="F40" s="19"/>
      <c r="G40" s="19"/>
      <c r="H40" s="19">
        <f t="shared" si="2"/>
        <v>6950000</v>
      </c>
    </row>
    <row r="41" spans="1:8">
      <c r="A41" s="18" t="s">
        <v>46</v>
      </c>
      <c r="B41" s="19"/>
      <c r="C41" s="19">
        <v>2425200</v>
      </c>
      <c r="D41" s="19"/>
      <c r="E41" s="19"/>
      <c r="F41" s="19"/>
      <c r="G41" s="19"/>
      <c r="H41" s="19">
        <f t="shared" si="2"/>
        <v>2425200</v>
      </c>
    </row>
    <row r="42" spans="1:8">
      <c r="A42" s="14" t="s">
        <v>47</v>
      </c>
      <c r="B42" s="13">
        <f t="shared" ref="B42:G42" si="13">SUM(B43:B44)</f>
        <v>0</v>
      </c>
      <c r="C42" s="13">
        <f t="shared" si="13"/>
        <v>9108000</v>
      </c>
      <c r="D42" s="13">
        <f t="shared" si="13"/>
        <v>0</v>
      </c>
      <c r="E42" s="13">
        <f t="shared" si="13"/>
        <v>0</v>
      </c>
      <c r="F42" s="13">
        <f t="shared" si="13"/>
        <v>0</v>
      </c>
      <c r="G42" s="13">
        <f t="shared" si="13"/>
        <v>0</v>
      </c>
      <c r="H42" s="13">
        <f t="shared" si="2"/>
        <v>9108000</v>
      </c>
    </row>
    <row r="43" spans="1:8">
      <c r="A43" s="20" t="s">
        <v>48</v>
      </c>
      <c r="B43" s="19"/>
      <c r="C43" s="19"/>
      <c r="D43" s="19"/>
      <c r="E43" s="19"/>
      <c r="F43" s="19"/>
      <c r="G43" s="19"/>
      <c r="H43" s="19">
        <f t="shared" si="2"/>
        <v>0</v>
      </c>
    </row>
    <row r="44" spans="1:8">
      <c r="A44" s="20" t="s">
        <v>49</v>
      </c>
      <c r="B44" s="19"/>
      <c r="C44" s="19">
        <v>9108000</v>
      </c>
      <c r="D44" s="19"/>
      <c r="E44" s="19"/>
      <c r="F44" s="19"/>
      <c r="G44" s="19"/>
      <c r="H44" s="19">
        <f t="shared" si="2"/>
        <v>9108000</v>
      </c>
    </row>
    <row r="45" spans="1:8">
      <c r="A45" s="6" t="s">
        <v>50</v>
      </c>
      <c r="B45" s="6">
        <f>B46+B57+B60+B61+B62+B63+B64+B65+B66+B67</f>
        <v>41974200</v>
      </c>
      <c r="C45" s="6">
        <f t="shared" ref="C45:G45" si="14">C46+C57+C60+C61+C62+C63+C64+C65+C66+C67</f>
        <v>1548600</v>
      </c>
      <c r="D45" s="6">
        <f t="shared" si="14"/>
        <v>0</v>
      </c>
      <c r="E45" s="6">
        <f t="shared" si="14"/>
        <v>0</v>
      </c>
      <c r="F45" s="6">
        <f t="shared" si="14"/>
        <v>0</v>
      </c>
      <c r="G45" s="6">
        <f t="shared" si="14"/>
        <v>0</v>
      </c>
      <c r="H45" s="6">
        <f t="shared" si="2"/>
        <v>43522800</v>
      </c>
    </row>
    <row r="46" spans="1:8">
      <c r="A46" s="21" t="s">
        <v>51</v>
      </c>
      <c r="B46" s="22">
        <f>B47+B50+B52</f>
        <v>0</v>
      </c>
      <c r="C46" s="22">
        <f t="shared" ref="C46:G46" si="15">C47+C50+C52</f>
        <v>1548600</v>
      </c>
      <c r="D46" s="22">
        <f t="shared" si="15"/>
        <v>0</v>
      </c>
      <c r="E46" s="22">
        <f t="shared" si="15"/>
        <v>0</v>
      </c>
      <c r="F46" s="22">
        <f t="shared" si="15"/>
        <v>0</v>
      </c>
      <c r="G46" s="22">
        <f t="shared" si="15"/>
        <v>0</v>
      </c>
      <c r="H46" s="22">
        <f t="shared" si="2"/>
        <v>1548600</v>
      </c>
    </row>
    <row r="47" spans="1:8">
      <c r="A47" s="12" t="s">
        <v>52</v>
      </c>
      <c r="B47" s="13">
        <f t="shared" ref="B47" si="16">SUM(B48:B48)</f>
        <v>0</v>
      </c>
      <c r="C47" s="13">
        <f>C48</f>
        <v>0</v>
      </c>
      <c r="D47" s="13">
        <f t="shared" ref="D47:G47" si="17">D48</f>
        <v>0</v>
      </c>
      <c r="E47" s="13">
        <f t="shared" si="17"/>
        <v>0</v>
      </c>
      <c r="F47" s="13">
        <f t="shared" si="17"/>
        <v>0</v>
      </c>
      <c r="G47" s="13">
        <f t="shared" si="17"/>
        <v>0</v>
      </c>
      <c r="H47" s="13">
        <f t="shared" si="2"/>
        <v>0</v>
      </c>
    </row>
    <row r="48" spans="1:8">
      <c r="A48" s="23" t="s">
        <v>53</v>
      </c>
      <c r="B48" s="24"/>
      <c r="C48" s="24"/>
      <c r="D48" s="24"/>
      <c r="E48" s="24"/>
      <c r="F48" s="24"/>
      <c r="G48" s="24"/>
      <c r="H48" s="24">
        <f t="shared" si="2"/>
        <v>0</v>
      </c>
    </row>
    <row r="49" spans="1:8">
      <c r="A49" s="12" t="s">
        <v>54</v>
      </c>
      <c r="B49" s="13"/>
      <c r="C49" s="13"/>
      <c r="D49" s="13"/>
      <c r="E49" s="13"/>
      <c r="F49" s="13"/>
      <c r="G49" s="13"/>
      <c r="H49" s="13">
        <f t="shared" si="2"/>
        <v>0</v>
      </c>
    </row>
    <row r="50" spans="1:8">
      <c r="A50" s="12" t="s">
        <v>55</v>
      </c>
      <c r="B50" s="13">
        <f>SUM(B51:B51)</f>
        <v>0</v>
      </c>
      <c r="C50" s="13">
        <f>C51</f>
        <v>140700</v>
      </c>
      <c r="D50" s="13">
        <f t="shared" ref="D50:G50" si="18">D51</f>
        <v>0</v>
      </c>
      <c r="E50" s="13">
        <f t="shared" si="18"/>
        <v>0</v>
      </c>
      <c r="F50" s="13">
        <f t="shared" si="18"/>
        <v>0</v>
      </c>
      <c r="G50" s="13">
        <f t="shared" si="18"/>
        <v>0</v>
      </c>
      <c r="H50" s="13">
        <f t="shared" si="2"/>
        <v>140700</v>
      </c>
    </row>
    <row r="51" spans="1:8">
      <c r="A51" s="18" t="s">
        <v>56</v>
      </c>
      <c r="B51" s="19"/>
      <c r="C51" s="19">
        <v>140700</v>
      </c>
      <c r="D51" s="19"/>
      <c r="E51" s="19"/>
      <c r="F51" s="19"/>
      <c r="G51" s="19"/>
      <c r="H51" s="19">
        <f t="shared" si="2"/>
        <v>140700</v>
      </c>
    </row>
    <row r="52" spans="1:8">
      <c r="A52" s="12" t="s">
        <v>57</v>
      </c>
      <c r="B52" s="13">
        <f>SUM(B53:B56)</f>
        <v>0</v>
      </c>
      <c r="C52" s="13">
        <f>C53+C54+C55+C56</f>
        <v>1407900</v>
      </c>
      <c r="D52" s="13">
        <f t="shared" ref="D52:G52" si="19">D53+D54+D55+D56</f>
        <v>0</v>
      </c>
      <c r="E52" s="13">
        <f t="shared" si="19"/>
        <v>0</v>
      </c>
      <c r="F52" s="13">
        <f t="shared" si="19"/>
        <v>0</v>
      </c>
      <c r="G52" s="13">
        <f t="shared" si="19"/>
        <v>0</v>
      </c>
      <c r="H52" s="13">
        <f t="shared" si="2"/>
        <v>1407900</v>
      </c>
    </row>
    <row r="53" spans="1:8">
      <c r="A53" s="25" t="s">
        <v>58</v>
      </c>
      <c r="B53" s="26"/>
      <c r="C53" s="26">
        <v>1326000</v>
      </c>
      <c r="D53" s="26"/>
      <c r="E53" s="26"/>
      <c r="F53" s="26"/>
      <c r="G53" s="26"/>
      <c r="H53" s="26">
        <f t="shared" si="2"/>
        <v>1326000</v>
      </c>
    </row>
    <row r="54" spans="1:8">
      <c r="A54" s="25" t="s">
        <v>59</v>
      </c>
      <c r="B54" s="26"/>
      <c r="C54" s="26">
        <v>38200</v>
      </c>
      <c r="D54" s="26"/>
      <c r="E54" s="26"/>
      <c r="F54" s="26"/>
      <c r="G54" s="26"/>
      <c r="H54" s="26">
        <f t="shared" si="2"/>
        <v>38200</v>
      </c>
    </row>
    <row r="55" spans="1:8">
      <c r="A55" s="25" t="s">
        <v>60</v>
      </c>
      <c r="B55" s="26"/>
      <c r="C55" s="26">
        <v>21200</v>
      </c>
      <c r="D55" s="26"/>
      <c r="E55" s="26"/>
      <c r="F55" s="26"/>
      <c r="G55" s="26"/>
      <c r="H55" s="26">
        <f t="shared" si="2"/>
        <v>21200</v>
      </c>
    </row>
    <row r="56" spans="1:8">
      <c r="A56" s="25" t="s">
        <v>61</v>
      </c>
      <c r="B56" s="26"/>
      <c r="C56" s="26">
        <v>22500</v>
      </c>
      <c r="D56" s="26"/>
      <c r="E56" s="26"/>
      <c r="F56" s="26"/>
      <c r="G56" s="26"/>
      <c r="H56" s="26">
        <f t="shared" si="2"/>
        <v>22500</v>
      </c>
    </row>
    <row r="57" spans="1:8">
      <c r="A57" s="21" t="s">
        <v>62</v>
      </c>
      <c r="B57" s="22">
        <f>SUM(B58:B59)</f>
        <v>41974200</v>
      </c>
      <c r="C57" s="22">
        <f t="shared" ref="C57:G57" si="20">SUM(C58:C59)</f>
        <v>0</v>
      </c>
      <c r="D57" s="22">
        <f t="shared" si="20"/>
        <v>0</v>
      </c>
      <c r="E57" s="22">
        <f t="shared" si="20"/>
        <v>0</v>
      </c>
      <c r="F57" s="22">
        <f t="shared" si="20"/>
        <v>0</v>
      </c>
      <c r="G57" s="22">
        <f t="shared" si="20"/>
        <v>0</v>
      </c>
      <c r="H57" s="22">
        <f t="shared" si="2"/>
        <v>41974200</v>
      </c>
    </row>
    <row r="58" spans="1:8">
      <c r="A58" s="27" t="s">
        <v>63</v>
      </c>
      <c r="B58" s="26">
        <v>41705400</v>
      </c>
      <c r="C58" s="26"/>
      <c r="D58" s="26"/>
      <c r="E58" s="26"/>
      <c r="F58" s="26"/>
      <c r="G58" s="26"/>
      <c r="H58" s="26">
        <f t="shared" si="2"/>
        <v>41705400</v>
      </c>
    </row>
    <row r="59" spans="1:8">
      <c r="A59" s="27" t="s">
        <v>64</v>
      </c>
      <c r="B59" s="26">
        <v>268800</v>
      </c>
      <c r="C59" s="26"/>
      <c r="D59" s="26"/>
      <c r="E59" s="26"/>
      <c r="F59" s="26"/>
      <c r="G59" s="26"/>
      <c r="H59" s="26">
        <f t="shared" si="2"/>
        <v>268800</v>
      </c>
    </row>
    <row r="60" spans="1:8">
      <c r="A60" s="28" t="s">
        <v>65</v>
      </c>
      <c r="B60" s="19"/>
      <c r="C60" s="19"/>
      <c r="D60" s="19"/>
      <c r="E60" s="19"/>
      <c r="F60" s="19"/>
      <c r="G60" s="19"/>
      <c r="H60" s="19">
        <f t="shared" si="2"/>
        <v>0</v>
      </c>
    </row>
    <row r="61" spans="1:8">
      <c r="A61" s="28" t="s">
        <v>66</v>
      </c>
      <c r="B61" s="19"/>
      <c r="C61" s="19"/>
      <c r="D61" s="19"/>
      <c r="E61" s="19"/>
      <c r="F61" s="19"/>
      <c r="G61" s="19"/>
      <c r="H61" s="19">
        <f t="shared" si="2"/>
        <v>0</v>
      </c>
    </row>
    <row r="62" spans="1:8">
      <c r="A62" s="28" t="s">
        <v>67</v>
      </c>
      <c r="B62" s="19"/>
      <c r="C62" s="19"/>
      <c r="D62" s="19"/>
      <c r="E62" s="19"/>
      <c r="F62" s="19"/>
      <c r="G62" s="19"/>
      <c r="H62" s="19">
        <f t="shared" si="2"/>
        <v>0</v>
      </c>
    </row>
    <row r="63" spans="1:8">
      <c r="A63" s="28" t="s">
        <v>68</v>
      </c>
      <c r="B63" s="19"/>
      <c r="C63" s="19"/>
      <c r="D63" s="19"/>
      <c r="E63" s="19"/>
      <c r="F63" s="19"/>
      <c r="G63" s="19"/>
      <c r="H63" s="19">
        <f t="shared" si="2"/>
        <v>0</v>
      </c>
    </row>
    <row r="64" spans="1:8">
      <c r="A64" s="28" t="s">
        <v>69</v>
      </c>
      <c r="B64" s="19"/>
      <c r="C64" s="19"/>
      <c r="D64" s="19"/>
      <c r="E64" s="19"/>
      <c r="F64" s="19"/>
      <c r="G64" s="19"/>
      <c r="H64" s="19">
        <f t="shared" si="2"/>
        <v>0</v>
      </c>
    </row>
    <row r="65" spans="1:8">
      <c r="A65" s="28" t="s">
        <v>70</v>
      </c>
      <c r="B65" s="19"/>
      <c r="C65" s="19"/>
      <c r="D65" s="19"/>
      <c r="E65" s="19"/>
      <c r="F65" s="19"/>
      <c r="G65" s="19"/>
      <c r="H65" s="19">
        <f t="shared" si="2"/>
        <v>0</v>
      </c>
    </row>
    <row r="66" spans="1:8" ht="42">
      <c r="A66" s="29" t="s">
        <v>71</v>
      </c>
      <c r="B66" s="19"/>
      <c r="C66" s="19"/>
      <c r="D66" s="19"/>
      <c r="E66" s="19"/>
      <c r="F66" s="19"/>
      <c r="G66" s="19"/>
      <c r="H66" s="19">
        <f t="shared" si="2"/>
        <v>0</v>
      </c>
    </row>
    <row r="67" spans="1:8">
      <c r="A67" s="28" t="s">
        <v>72</v>
      </c>
      <c r="B67" s="19"/>
      <c r="C67" s="19"/>
      <c r="D67" s="19"/>
      <c r="E67" s="19"/>
      <c r="F67" s="19"/>
      <c r="G67" s="19"/>
      <c r="H67" s="19">
        <f t="shared" si="2"/>
        <v>0</v>
      </c>
    </row>
    <row r="68" spans="1:8">
      <c r="A68" s="30" t="s">
        <v>73</v>
      </c>
      <c r="B68" s="30">
        <f t="shared" ref="B68:G68" si="21">B5+B20+B37+B45</f>
        <v>66903900</v>
      </c>
      <c r="C68" s="30">
        <f t="shared" si="21"/>
        <v>20031800</v>
      </c>
      <c r="D68" s="30">
        <f t="shared" si="21"/>
        <v>0</v>
      </c>
      <c r="E68" s="30">
        <f t="shared" si="21"/>
        <v>0</v>
      </c>
      <c r="F68" s="30">
        <f t="shared" si="21"/>
        <v>0</v>
      </c>
      <c r="G68" s="30">
        <f t="shared" si="21"/>
        <v>0</v>
      </c>
      <c r="H68" s="30">
        <f t="shared" si="2"/>
        <v>86935700</v>
      </c>
    </row>
  </sheetData>
  <sheetProtection algorithmName="SHA-512" hashValue="es21CzObACz1q1LTTi/2f8J1/EGuSk+JW9YNJzEA7On/ybhJXqi6v11sFs3HIGWwd49MLIRquDBzMdSWKsHgEQ==" saltValue="1z5n3xdOE8YsPVg3qMJ1CQ==" spinCount="100000" sheet="1" formatCells="0" formatColumns="0" formatRows="0" insertColumns="0" insertRows="0" insertHyperlinks="0" deleteColumns="0" deleteRows="0" sort="0" autoFilter="0" pivotTables="0"/>
  <mergeCells count="4">
    <mergeCell ref="F1:H1"/>
    <mergeCell ref="A3:A4"/>
    <mergeCell ref="B3:G3"/>
    <mergeCell ref="H3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lenovo</cp:lastModifiedBy>
  <cp:lastPrinted>2022-02-23T02:54:34Z</cp:lastPrinted>
  <dcterms:created xsi:type="dcterms:W3CDTF">2022-02-23T02:45:10Z</dcterms:created>
  <dcterms:modified xsi:type="dcterms:W3CDTF">2022-02-23T03:02:37Z</dcterms:modified>
</cp:coreProperties>
</file>