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1.งานประกันคุณภาพการศึกษา\ข้อมูล SAR (คณะกลาง) สกอ.ปี 59\3. SAR-คณะ\1. SAR ระดับคณะ 2559\"/>
    </mc:Choice>
  </mc:AlternateContent>
  <bookViews>
    <workbookView xWindow="0" yWindow="0" windowWidth="25200" windowHeight="11775" activeTab="1"/>
  </bookViews>
  <sheets>
    <sheet name="กรอกคะแนน" sheetId="1" r:id="rId1"/>
    <sheet name="ผลประเมิน" sheetId="2" r:id="rId2"/>
  </sheets>
  <calcPr calcId="162913"/>
</workbook>
</file>

<file path=xl/calcChain.xml><?xml version="1.0" encoding="utf-8"?>
<calcChain xmlns="http://schemas.openxmlformats.org/spreadsheetml/2006/main">
  <c r="F6" i="2" l="1"/>
  <c r="F10" i="2" l="1"/>
  <c r="G10" i="2" s="1"/>
  <c r="F9" i="2"/>
  <c r="G9" i="2" s="1"/>
  <c r="F8" i="2"/>
  <c r="G8" i="2" s="1"/>
  <c r="F7" i="2"/>
  <c r="G7" i="2" s="1"/>
  <c r="G6" i="2"/>
  <c r="F11" i="2"/>
  <c r="G11" i="2" s="1"/>
  <c r="E12" i="2"/>
  <c r="E13" i="2" s="1"/>
  <c r="D12" i="2"/>
  <c r="D13" i="2" s="1"/>
  <c r="C12" i="2"/>
  <c r="C13" i="2" s="1"/>
  <c r="D10" i="2"/>
  <c r="D9" i="2"/>
  <c r="D8" i="2"/>
  <c r="E7" i="2"/>
  <c r="D7" i="2"/>
  <c r="C7" i="2"/>
  <c r="E6" i="2"/>
  <c r="D6" i="2"/>
  <c r="C6" i="2"/>
  <c r="B11" i="2"/>
  <c r="B18" i="1" l="1"/>
</calcChain>
</file>

<file path=xl/sharedStrings.xml><?xml version="1.0" encoding="utf-8"?>
<sst xmlns="http://schemas.openxmlformats.org/spreadsheetml/2006/main" count="52" uniqueCount="45">
  <si>
    <t>ตัวบ่งชี้คุณภาพ</t>
  </si>
  <si>
    <t>คะแนน</t>
  </si>
  <si>
    <t>ตัวบ่งชี้ที่ 1.1</t>
  </si>
  <si>
    <t>ตัวบ่งชี้ที่ 2.1</t>
  </si>
  <si>
    <t>ตัวบ่งชี้ที่ 2.2</t>
  </si>
  <si>
    <t>ตัวบ่งชี้ที่ 3.1</t>
  </si>
  <si>
    <t>ตัวบ่งชี้ที่ 4.1</t>
  </si>
  <si>
    <t>ตัวบ่งชี้ที่ 5.1</t>
  </si>
  <si>
    <t>ตัวบ่งชี้ที่ 5.2</t>
  </si>
  <si>
    <t>องค์ประกอบ</t>
  </si>
  <si>
    <t>คะแนนการประเมินเฉลี่ย</t>
  </si>
  <si>
    <t>I</t>
  </si>
  <si>
    <t>P</t>
  </si>
  <si>
    <t>O</t>
  </si>
  <si>
    <t>ผลการประเมิน</t>
  </si>
  <si>
    <t>ผลประเมิน</t>
  </si>
  <si>
    <t>องค์ประกอบที่ 1</t>
  </si>
  <si>
    <t>องค์ประกอบที่ 2</t>
  </si>
  <si>
    <t>องค์ประกอบที่ 3</t>
  </si>
  <si>
    <t>องค์ประกอบที่ 4</t>
  </si>
  <si>
    <t>องค์ประกอบที่ 5</t>
  </si>
  <si>
    <t>คะแนนเฉลี่ย</t>
  </si>
  <si>
    <t>มหาวิทยาลัยเทคโนโลยีราชมงคลล้านนา</t>
  </si>
  <si>
    <t>ระดับคุณภาพ</t>
  </si>
  <si>
    <t>จำนวนตัวบ่งชี้</t>
  </si>
  <si>
    <t>รวม</t>
  </si>
  <si>
    <t xml:space="preserve"> -</t>
  </si>
  <si>
    <t>ผลประเมินระดับคณะ ......................................................</t>
  </si>
  <si>
    <t>ตัวบ่งชี้ที่ 1.2</t>
  </si>
  <si>
    <t>ตัวบ่งชี้ที่ 1.3</t>
  </si>
  <si>
    <t>ตัวบ่งชี้ที่ 1.4</t>
  </si>
  <si>
    <t>ตัวบ่งชี้ที่ 1.5</t>
  </si>
  <si>
    <t>ตัวบ่งชี้ที่ 1.6</t>
  </si>
  <si>
    <t>ตัวบ่งชี้ที่ 2.3</t>
  </si>
  <si>
    <t>ตารางวิเคราะห์คุณภาพการศึกษาภายในระดับคณะ</t>
  </si>
  <si>
    <t>0.00-1.50</t>
  </si>
  <si>
    <t>2.51-3.50</t>
  </si>
  <si>
    <t>1.51-2.50</t>
  </si>
  <si>
    <t>3.51-4.50</t>
  </si>
  <si>
    <t>4.51-5.00</t>
  </si>
  <si>
    <t>การดำเนินงานต้องปรับปรุงเร่งด่วน</t>
  </si>
  <si>
    <t xml:space="preserve">การดำเนินงานระดับดีมาก </t>
  </si>
  <si>
    <t>การดำเนินงานระดับดี</t>
  </si>
  <si>
    <t>การดำเนินงานระดับพอใช้</t>
  </si>
  <si>
    <t xml:space="preserve"> การดำเนินงานต้องปรับปรุง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</si>
</sst>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8"/>
      <color theme="1"/>
      <name val="Angsana New"/>
      <family val="1"/>
    </font>
    <font>
      <sz val="18"/>
      <color theme="1"/>
      <name val="Angsana New"/>
      <family val="1"/>
    </font>
    <font>
      <b/>
      <u/>
      <sz val="18"/>
      <color theme="1"/>
      <name val="Angsana New"/>
      <family val="1"/>
    </font>
    <font>
      <b/>
      <sz val="18"/>
      <color theme="0"/>
      <name val="Angsana New"/>
      <family val="1"/>
    </font>
    <font>
      <b/>
      <sz val="16"/>
      <name val="Angsana New"/>
      <family val="1"/>
    </font>
    <font>
      <b/>
      <sz val="16"/>
      <color theme="0"/>
      <name val="Angsana New"/>
      <family val="1"/>
    </font>
    <font>
      <sz val="16"/>
      <color theme="1"/>
      <name val="Angsana New"/>
      <family val="1"/>
    </font>
    <font>
      <b/>
      <sz val="18"/>
      <name val="Angsana New"/>
      <family val="1"/>
    </font>
  </fonts>
  <fills count="1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4" fillId="2" borderId="8" xfId="0" applyFont="1" applyFill="1" applyBorder="1" applyAlignment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  <protection locked="0"/>
    </xf>
    <xf numFmtId="0" fontId="1" fillId="0" borderId="8" xfId="0" applyFont="1" applyFill="1" applyBorder="1" applyAlignment="1" applyProtection="1">
      <alignment horizontal="center"/>
      <protection locked="0"/>
    </xf>
    <xf numFmtId="0" fontId="1" fillId="0" borderId="8" xfId="0" applyFont="1" applyFill="1" applyBorder="1" applyAlignment="1" applyProtection="1">
      <alignment horizontal="center"/>
    </xf>
    <xf numFmtId="0" fontId="1" fillId="4" borderId="8" xfId="0" applyFont="1" applyFill="1" applyBorder="1" applyAlignment="1" applyProtection="1">
      <alignment horizontal="center"/>
    </xf>
    <xf numFmtId="2" fontId="1" fillId="4" borderId="8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1" fillId="6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5" fillId="6" borderId="1" xfId="0" applyFont="1" applyFill="1" applyBorder="1" applyAlignment="1" applyProtection="1">
      <alignment horizontal="center" wrapText="1"/>
      <protection hidden="1"/>
    </xf>
    <xf numFmtId="2" fontId="6" fillId="5" borderId="1" xfId="0" applyNumberFormat="1" applyFont="1" applyFill="1" applyBorder="1" applyAlignment="1" applyProtection="1">
      <alignment horizontal="center" vertical="center"/>
      <protection hidden="1"/>
    </xf>
    <xf numFmtId="0" fontId="6" fillId="5" borderId="1" xfId="0" applyFont="1" applyFill="1" applyBorder="1" applyAlignment="1" applyProtection="1">
      <alignment vertical="center"/>
      <protection hidden="1"/>
    </xf>
    <xf numFmtId="0" fontId="7" fillId="5" borderId="1" xfId="0" applyFont="1" applyFill="1" applyBorder="1" applyProtection="1">
      <protection locked="0"/>
    </xf>
    <xf numFmtId="0" fontId="1" fillId="7" borderId="1" xfId="0" applyFont="1" applyFill="1" applyBorder="1" applyAlignment="1" applyProtection="1">
      <alignment horizontal="center" vertical="top" wrapText="1"/>
      <protection hidden="1"/>
    </xf>
    <xf numFmtId="2" fontId="1" fillId="7" borderId="1" xfId="0" applyNumberFormat="1" applyFont="1" applyFill="1" applyBorder="1" applyAlignment="1" applyProtection="1">
      <alignment horizontal="center" vertical="top" wrapText="1"/>
      <protection hidden="1"/>
    </xf>
    <xf numFmtId="2" fontId="1" fillId="7" borderId="1" xfId="0" applyNumberFormat="1" applyFont="1" applyFill="1" applyBorder="1" applyAlignment="1" applyProtection="1">
      <alignment horizontal="center" vertical="center"/>
      <protection hidden="1"/>
    </xf>
    <xf numFmtId="0" fontId="1" fillId="13" borderId="1" xfId="0" applyFont="1" applyFill="1" applyBorder="1" applyAlignment="1" applyProtection="1">
      <alignment horizontal="center" vertical="top" wrapText="1"/>
      <protection hidden="1"/>
    </xf>
    <xf numFmtId="2" fontId="1" fillId="13" borderId="1" xfId="0" applyNumberFormat="1" applyFont="1" applyFill="1" applyBorder="1" applyAlignment="1" applyProtection="1">
      <alignment horizontal="center" vertical="center"/>
      <protection hidden="1"/>
    </xf>
    <xf numFmtId="0" fontId="1" fillId="8" borderId="1" xfId="0" applyFont="1" applyFill="1" applyBorder="1" applyAlignment="1" applyProtection="1">
      <alignment horizontal="center" vertical="top" wrapText="1"/>
      <protection hidden="1"/>
    </xf>
    <xf numFmtId="2" fontId="1" fillId="8" borderId="1" xfId="0" applyNumberFormat="1" applyFont="1" applyFill="1" applyBorder="1" applyAlignment="1" applyProtection="1">
      <alignment horizontal="center" vertical="center"/>
      <protection hidden="1"/>
    </xf>
    <xf numFmtId="0" fontId="1" fillId="11" borderId="1" xfId="0" applyFont="1" applyFill="1" applyBorder="1" applyAlignment="1" applyProtection="1">
      <alignment horizontal="center" vertical="top" wrapText="1"/>
      <protection hidden="1"/>
    </xf>
    <xf numFmtId="2" fontId="1" fillId="11" borderId="1" xfId="0" applyNumberFormat="1" applyFont="1" applyFill="1" applyBorder="1" applyAlignment="1" applyProtection="1">
      <alignment horizontal="center" vertical="center"/>
      <protection hidden="1"/>
    </xf>
    <xf numFmtId="0" fontId="1" fillId="12" borderId="1" xfId="0" applyFont="1" applyFill="1" applyBorder="1" applyAlignment="1" applyProtection="1">
      <alignment horizontal="center" vertical="top" wrapText="1"/>
      <protection hidden="1"/>
    </xf>
    <xf numFmtId="2" fontId="1" fillId="12" borderId="1" xfId="0" applyNumberFormat="1" applyFont="1" applyFill="1" applyBorder="1" applyAlignment="1" applyProtection="1">
      <alignment horizontal="center" vertical="center"/>
      <protection hidden="1"/>
    </xf>
    <xf numFmtId="0" fontId="8" fillId="10" borderId="11" xfId="0" applyFont="1" applyFill="1" applyBorder="1" applyAlignment="1" applyProtection="1">
      <alignment horizontal="center" vertical="top" wrapText="1"/>
      <protection hidden="1"/>
    </xf>
    <xf numFmtId="1" fontId="8" fillId="10" borderId="11" xfId="0" applyNumberFormat="1" applyFont="1" applyFill="1" applyBorder="1" applyAlignment="1" applyProtection="1">
      <alignment horizontal="center" vertical="center"/>
      <protection hidden="1"/>
    </xf>
    <xf numFmtId="2" fontId="8" fillId="10" borderId="11" xfId="0" applyNumberFormat="1" applyFont="1" applyFill="1" applyBorder="1" applyAlignment="1" applyProtection="1">
      <alignment horizontal="center" vertical="center"/>
      <protection hidden="1"/>
    </xf>
    <xf numFmtId="2" fontId="1" fillId="10" borderId="1" xfId="0" applyNumberFormat="1" applyFont="1" applyFill="1" applyBorder="1" applyAlignment="1" applyProtection="1">
      <alignment horizontal="center" vertical="center"/>
      <protection hidden="1"/>
    </xf>
    <xf numFmtId="2" fontId="8" fillId="9" borderId="1" xfId="0" applyNumberFormat="1" applyFont="1" applyFill="1" applyBorder="1" applyAlignment="1" applyProtection="1">
      <alignment horizontal="center" vertical="center"/>
      <protection hidden="1"/>
    </xf>
    <xf numFmtId="0" fontId="8" fillId="9" borderId="1" xfId="0" applyFont="1" applyFill="1" applyBorder="1" applyAlignment="1" applyProtection="1">
      <alignment horizontal="center"/>
      <protection locked="0"/>
    </xf>
    <xf numFmtId="0" fontId="8" fillId="9" borderId="2" xfId="0" applyFont="1" applyFill="1" applyBorder="1" applyAlignment="1" applyProtection="1">
      <alignment horizontal="center" vertical="center" wrapText="1"/>
      <protection hidden="1"/>
    </xf>
    <xf numFmtId="0" fontId="8" fillId="9" borderId="4" xfId="0" applyFont="1" applyFill="1" applyBorder="1" applyAlignment="1" applyProtection="1">
      <alignment horizontal="center" vertical="center" wrapText="1"/>
      <protection hidden="1"/>
    </xf>
    <xf numFmtId="0" fontId="8" fillId="9" borderId="5" xfId="0" applyFont="1" applyFill="1" applyBorder="1" applyAlignment="1" applyProtection="1">
      <alignment horizontal="center" vertical="center" wrapText="1"/>
      <protection hidden="1"/>
    </xf>
    <xf numFmtId="0" fontId="8" fillId="9" borderId="7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locked="0"/>
    </xf>
    <xf numFmtId="0" fontId="5" fillId="6" borderId="1" xfId="0" applyFont="1" applyFill="1" applyBorder="1" applyAlignment="1" applyProtection="1">
      <alignment horizontal="center" vertical="center"/>
      <protection hidden="1"/>
    </xf>
    <xf numFmtId="0" fontId="5" fillId="6" borderId="9" xfId="0" applyFont="1" applyFill="1" applyBorder="1" applyAlignment="1" applyProtection="1">
      <alignment horizontal="center" vertical="top"/>
      <protection hidden="1"/>
    </xf>
    <xf numFmtId="0" fontId="5" fillId="6" borderId="10" xfId="0" applyFont="1" applyFill="1" applyBorder="1" applyAlignment="1" applyProtection="1">
      <alignment horizontal="center" vertical="top"/>
      <protection hidden="1"/>
    </xf>
    <xf numFmtId="0" fontId="5" fillId="6" borderId="11" xfId="0" applyFont="1" applyFill="1" applyBorder="1" applyAlignment="1" applyProtection="1">
      <alignment horizontal="center" vertical="top"/>
      <protection hidden="1"/>
    </xf>
    <xf numFmtId="0" fontId="5" fillId="6" borderId="2" xfId="0" applyFont="1" applyFill="1" applyBorder="1" applyAlignment="1" applyProtection="1">
      <alignment horizontal="center" vertical="center"/>
      <protection hidden="1"/>
    </xf>
    <xf numFmtId="0" fontId="5" fillId="6" borderId="3" xfId="0" applyFont="1" applyFill="1" applyBorder="1" applyAlignment="1" applyProtection="1">
      <alignment horizontal="center" vertical="center"/>
      <protection hidden="1"/>
    </xf>
    <xf numFmtId="0" fontId="5" fillId="6" borderId="4" xfId="0" applyFont="1" applyFill="1" applyBorder="1" applyAlignment="1" applyProtection="1">
      <alignment horizontal="center" vertical="center"/>
      <protection hidden="1"/>
    </xf>
    <xf numFmtId="0" fontId="5" fillId="6" borderId="5" xfId="0" applyFont="1" applyFill="1" applyBorder="1" applyAlignment="1" applyProtection="1">
      <alignment horizontal="center" vertical="center"/>
      <protection hidden="1"/>
    </xf>
    <xf numFmtId="0" fontId="5" fillId="6" borderId="6" xfId="0" applyFont="1" applyFill="1" applyBorder="1" applyAlignment="1" applyProtection="1">
      <alignment horizontal="center" vertical="center"/>
      <protection hidden="1"/>
    </xf>
    <xf numFmtId="0" fontId="5" fillId="6" borderId="7" xfId="0" applyFont="1" applyFill="1" applyBorder="1" applyAlignment="1" applyProtection="1">
      <alignment horizontal="center" vertical="center"/>
      <protection hidden="1"/>
    </xf>
  </cellXfs>
  <cellStyles count="1">
    <cellStyle name="ปกติ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31749</xdr:colOff>
      <xdr:row>9</xdr:row>
      <xdr:rowOff>95249</xdr:rowOff>
    </xdr:from>
    <xdr:ext cx="231025" cy="324191"/>
    <xdr:sp macro="" textlink="">
      <xdr:nvSpPr>
        <xdr:cNvPr id="2" name="TextBox 1"/>
        <xdr:cNvSpPr txBox="1"/>
      </xdr:nvSpPr>
      <xdr:spPr>
        <a:xfrm>
          <a:off x="2412999" y="6222999"/>
          <a:ext cx="231025" cy="3241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 b="1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endParaRPr lang="th-TH" sz="16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29640</xdr:colOff>
      <xdr:row>2</xdr:row>
      <xdr:rowOff>214308</xdr:rowOff>
    </xdr:from>
    <xdr:ext cx="1790490" cy="816890"/>
    <xdr:sp macro="" textlink="">
      <xdr:nvSpPr>
        <xdr:cNvPr id="2" name="TextBox 1"/>
        <xdr:cNvSpPr txBox="1"/>
      </xdr:nvSpPr>
      <xdr:spPr>
        <a:xfrm>
          <a:off x="6728890" y="891641"/>
          <a:ext cx="1790490" cy="8168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00" b="1">
              <a:latin typeface="TH SarabunPSK" panose="020B0500040200020003" pitchFamily="34" charset="-34"/>
              <a:cs typeface="TH SarabunPSK" panose="020B0500040200020003" pitchFamily="34" charset="-34"/>
            </a:rPr>
            <a:t>0.00-1.50 </a:t>
          </a:r>
          <a:r>
            <a:rPr lang="th-TH" sz="1000" b="1">
              <a:latin typeface="TH SarabunPSK" panose="020B0500040200020003" pitchFamily="34" charset="-34"/>
              <a:cs typeface="TH SarabunPSK" panose="020B0500040200020003" pitchFamily="34" charset="-34"/>
            </a:rPr>
            <a:t>การดำเนินงานต้องปรับปรุงเร่งด่วน</a:t>
          </a:r>
        </a:p>
        <a:p>
          <a:r>
            <a:rPr lang="th-TH" sz="1000" b="1">
              <a:latin typeface="TH SarabunPSK" panose="020B0500040200020003" pitchFamily="34" charset="-34"/>
              <a:cs typeface="TH SarabunPSK" panose="020B0500040200020003" pitchFamily="34" charset="-34"/>
            </a:rPr>
            <a:t>1.51-2.50</a:t>
          </a:r>
          <a:r>
            <a:rPr lang="th-TH" sz="10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การดำเนินงานต้องปรับปรุง</a:t>
          </a:r>
        </a:p>
        <a:p>
          <a:r>
            <a:rPr lang="th-TH" sz="10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2.51-3.50 การดำเนินงานระดับพอใช้</a:t>
          </a:r>
        </a:p>
        <a:p>
          <a:r>
            <a:rPr lang="th-TH" sz="10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3.51-4.50 การดำเนินงานระดับดี</a:t>
          </a:r>
        </a:p>
        <a:p>
          <a:r>
            <a:rPr lang="th-TH" sz="10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4.51-5.00 การดำเนินงานระดับดีมาก </a:t>
          </a:r>
          <a:endParaRPr lang="en-US" sz="10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9"/>
  <sheetViews>
    <sheetView zoomScale="90" zoomScaleNormal="90" workbookViewId="0">
      <selection activeCell="B13" sqref="B13"/>
    </sheetView>
  </sheetViews>
  <sheetFormatPr defaultColWidth="12.7109375" defaultRowHeight="26.25" x14ac:dyDescent="0.55000000000000004"/>
  <cols>
    <col min="1" max="1" width="19.28515625" style="2" customWidth="1"/>
    <col min="2" max="2" width="12.7109375" style="2"/>
    <col min="3" max="3" width="3.7109375" style="3" customWidth="1"/>
    <col min="4" max="4" width="13" style="3" customWidth="1"/>
    <col min="5" max="5" width="35" style="3" customWidth="1"/>
    <col min="6" max="16384" width="12.7109375" style="3"/>
  </cols>
  <sheetData>
    <row r="1" spans="1:5" x14ac:dyDescent="0.55000000000000004">
      <c r="A1" s="1" t="s">
        <v>27</v>
      </c>
    </row>
    <row r="2" spans="1:5" x14ac:dyDescent="0.55000000000000004">
      <c r="A2" s="4" t="s">
        <v>22</v>
      </c>
    </row>
    <row r="3" spans="1:5" ht="27" thickBot="1" x14ac:dyDescent="0.6"/>
    <row r="4" spans="1:5" ht="27.75" thickTop="1" thickBot="1" x14ac:dyDescent="0.6">
      <c r="A4" s="5" t="s">
        <v>0</v>
      </c>
      <c r="B4" s="5" t="s">
        <v>1</v>
      </c>
      <c r="D4" s="13" t="s">
        <v>1</v>
      </c>
      <c r="E4" s="13" t="s">
        <v>23</v>
      </c>
    </row>
    <row r="5" spans="1:5" ht="27.75" thickTop="1" thickBot="1" x14ac:dyDescent="0.6">
      <c r="A5" s="9" t="s">
        <v>2</v>
      </c>
      <c r="B5" s="8">
        <v>1.63</v>
      </c>
      <c r="D5" s="14" t="s">
        <v>35</v>
      </c>
      <c r="E5" s="15" t="s">
        <v>40</v>
      </c>
    </row>
    <row r="6" spans="1:5" ht="27.75" thickTop="1" thickBot="1" x14ac:dyDescent="0.6">
      <c r="A6" s="6" t="s">
        <v>28</v>
      </c>
      <c r="B6" s="7">
        <v>1.61</v>
      </c>
      <c r="D6" s="14" t="s">
        <v>37</v>
      </c>
      <c r="E6" s="16" t="s">
        <v>44</v>
      </c>
    </row>
    <row r="7" spans="1:5" ht="27.75" thickTop="1" thickBot="1" x14ac:dyDescent="0.6">
      <c r="A7" s="6" t="s">
        <v>29</v>
      </c>
      <c r="B7" s="7">
        <v>1.45</v>
      </c>
      <c r="D7" s="14" t="s">
        <v>36</v>
      </c>
      <c r="E7" s="16" t="s">
        <v>43</v>
      </c>
    </row>
    <row r="8" spans="1:5" ht="27.75" thickTop="1" thickBot="1" x14ac:dyDescent="0.6">
      <c r="A8" s="6" t="s">
        <v>30</v>
      </c>
      <c r="B8" s="7">
        <v>2.5</v>
      </c>
      <c r="D8" s="14" t="s">
        <v>38</v>
      </c>
      <c r="E8" s="16" t="s">
        <v>42</v>
      </c>
    </row>
    <row r="9" spans="1:5" ht="27.75" thickTop="1" thickBot="1" x14ac:dyDescent="0.6">
      <c r="A9" s="6" t="s">
        <v>31</v>
      </c>
      <c r="B9" s="7">
        <v>5</v>
      </c>
      <c r="D9" s="17" t="s">
        <v>39</v>
      </c>
      <c r="E9" s="18" t="s">
        <v>41</v>
      </c>
    </row>
    <row r="10" spans="1:5" ht="27.75" thickTop="1" thickBot="1" x14ac:dyDescent="0.6">
      <c r="A10" s="6" t="s">
        <v>32</v>
      </c>
      <c r="B10" s="7">
        <v>5</v>
      </c>
    </row>
    <row r="11" spans="1:5" ht="27.75" thickTop="1" thickBot="1" x14ac:dyDescent="0.6">
      <c r="A11" s="6" t="s">
        <v>3</v>
      </c>
      <c r="B11" s="7">
        <v>5</v>
      </c>
    </row>
    <row r="12" spans="1:5" ht="27.75" thickTop="1" thickBot="1" x14ac:dyDescent="0.6">
      <c r="A12" s="6" t="s">
        <v>4</v>
      </c>
      <c r="B12" s="7">
        <v>1.86</v>
      </c>
    </row>
    <row r="13" spans="1:5" ht="27.75" thickTop="1" thickBot="1" x14ac:dyDescent="0.6">
      <c r="A13" s="6" t="s">
        <v>33</v>
      </c>
      <c r="B13" s="7">
        <v>2.15</v>
      </c>
    </row>
    <row r="14" spans="1:5" ht="27.75" thickTop="1" thickBot="1" x14ac:dyDescent="0.6">
      <c r="A14" s="6" t="s">
        <v>5</v>
      </c>
      <c r="B14" s="7">
        <v>5</v>
      </c>
    </row>
    <row r="15" spans="1:5" ht="27.75" thickTop="1" thickBot="1" x14ac:dyDescent="0.6">
      <c r="A15" s="6" t="s">
        <v>6</v>
      </c>
      <c r="B15" s="7">
        <v>5</v>
      </c>
    </row>
    <row r="16" spans="1:5" ht="27.75" thickTop="1" thickBot="1" x14ac:dyDescent="0.6">
      <c r="A16" s="6" t="s">
        <v>7</v>
      </c>
      <c r="B16" s="8">
        <v>5</v>
      </c>
    </row>
    <row r="17" spans="1:2" ht="27.75" thickTop="1" thickBot="1" x14ac:dyDescent="0.6">
      <c r="A17" s="9" t="s">
        <v>8</v>
      </c>
      <c r="B17" s="8">
        <v>4</v>
      </c>
    </row>
    <row r="18" spans="1:2" ht="27.75" thickTop="1" thickBot="1" x14ac:dyDescent="0.6">
      <c r="A18" s="10" t="s">
        <v>15</v>
      </c>
      <c r="B18" s="11">
        <f>SUM(B5:B17)/13</f>
        <v>3.476923076923077</v>
      </c>
    </row>
    <row r="19" spans="1:2" ht="27" thickTop="1" x14ac:dyDescent="0.55000000000000004"/>
  </sheetData>
  <sheetProtection selectLockedCells="1"/>
  <printOptions horizontalCentered="1"/>
  <pageMargins left="0.7" right="0.7" top="0.75" bottom="0.5" header="0.05" footer="0.05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G13"/>
  <sheetViews>
    <sheetView tabSelected="1" zoomScale="90" zoomScaleNormal="90" workbookViewId="0">
      <selection activeCell="F15" sqref="F15"/>
    </sheetView>
  </sheetViews>
  <sheetFormatPr defaultColWidth="9" defaultRowHeight="26.25" customHeight="1" x14ac:dyDescent="0.55000000000000004"/>
  <cols>
    <col min="1" max="1" width="17.42578125" style="12" customWidth="1"/>
    <col min="2" max="2" width="14.7109375" style="12" bestFit="1" customWidth="1"/>
    <col min="3" max="3" width="20" style="12" customWidth="1"/>
    <col min="4" max="5" width="21" style="12" bestFit="1" customWidth="1"/>
    <col min="6" max="6" width="13" style="12" customWidth="1"/>
    <col min="7" max="7" width="27.28515625" style="12" customWidth="1"/>
    <col min="8" max="16384" width="9" style="12"/>
  </cols>
  <sheetData>
    <row r="1" spans="1:7" ht="26.25" customHeight="1" x14ac:dyDescent="0.55000000000000004">
      <c r="A1" s="44" t="s">
        <v>34</v>
      </c>
      <c r="B1" s="44"/>
      <c r="C1" s="44"/>
      <c r="D1" s="44"/>
      <c r="E1" s="44"/>
      <c r="F1" s="44"/>
      <c r="G1" s="44"/>
    </row>
    <row r="3" spans="1:7" x14ac:dyDescent="0.55000000000000004">
      <c r="A3" s="45" t="s">
        <v>9</v>
      </c>
      <c r="B3" s="45" t="s">
        <v>24</v>
      </c>
      <c r="C3" s="49" t="s">
        <v>10</v>
      </c>
      <c r="D3" s="50"/>
      <c r="E3" s="51"/>
      <c r="F3" s="45" t="s">
        <v>21</v>
      </c>
      <c r="G3" s="46" t="s">
        <v>15</v>
      </c>
    </row>
    <row r="4" spans="1:7" x14ac:dyDescent="0.55000000000000004">
      <c r="A4" s="45"/>
      <c r="B4" s="45"/>
      <c r="C4" s="52"/>
      <c r="D4" s="53"/>
      <c r="E4" s="54"/>
      <c r="F4" s="45"/>
      <c r="G4" s="47"/>
    </row>
    <row r="5" spans="1:7" ht="26.25" customHeight="1" x14ac:dyDescent="0.55000000000000004">
      <c r="A5" s="45"/>
      <c r="B5" s="45"/>
      <c r="C5" s="19" t="s">
        <v>11</v>
      </c>
      <c r="D5" s="19" t="s">
        <v>12</v>
      </c>
      <c r="E5" s="19" t="s">
        <v>13</v>
      </c>
      <c r="F5" s="45"/>
      <c r="G5" s="48"/>
    </row>
    <row r="6" spans="1:7" ht="26.25" customHeight="1" x14ac:dyDescent="0.55000000000000004">
      <c r="A6" s="23" t="s">
        <v>16</v>
      </c>
      <c r="B6" s="23">
        <v>6</v>
      </c>
      <c r="C6" s="24">
        <f>(กรอกคะแนน!B6+กรอกคะแนน!B7+กรอกคะแนน!B8)/3</f>
        <v>1.8533333333333335</v>
      </c>
      <c r="D6" s="24">
        <f>(กรอกคะแนน!B9+กรอกคะแนน!B10)/2</f>
        <v>5</v>
      </c>
      <c r="E6" s="24">
        <f>กรอกคะแนน!B5</f>
        <v>1.63</v>
      </c>
      <c r="F6" s="24">
        <f>(กรอกคะแนน!B6+กรอกคะแนน!B7+กรอกคะแนน!B8+กรอกคะแนน!B9+กรอกคะแนน!B10+กรอกคะแนน!B5)/6</f>
        <v>2.8650000000000002</v>
      </c>
      <c r="G6" s="25" t="str">
        <f>IF(F6&gt;=4.51,"ดีมาก",IF(F6&gt;=3.51,"ดี",IF(F6&gt;=2.51,"พอใช้",IF(F6&gt;=1.51,"ต้องปรับปรุง","ต้องปรับปรุงเร่งด่วน"))))</f>
        <v>พอใช้</v>
      </c>
    </row>
    <row r="7" spans="1:7" ht="26.25" customHeight="1" x14ac:dyDescent="0.55000000000000004">
      <c r="A7" s="26" t="s">
        <v>17</v>
      </c>
      <c r="B7" s="26">
        <v>3</v>
      </c>
      <c r="C7" s="27">
        <f>กรอกคะแนน!B12</f>
        <v>1.86</v>
      </c>
      <c r="D7" s="27">
        <f>กรอกคะแนน!B11</f>
        <v>5</v>
      </c>
      <c r="E7" s="27">
        <f>กรอกคะแนน!B13</f>
        <v>2.15</v>
      </c>
      <c r="F7" s="27">
        <f>(กรอกคะแนน!B12+กรอกคะแนน!B11+กรอกคะแนน!B13)/3</f>
        <v>3.0033333333333334</v>
      </c>
      <c r="G7" s="27" t="str">
        <f t="shared" ref="G7:G11" si="0">IF(F7&gt;=4.51,"ดีมาก",IF(F7&gt;=3.51,"ดี",IF(F7&gt;=2.51,"พอใช้",IF(F7&gt;=1.51,"ต้องปรับปรุง","ต้องปรับปรุงเร่งด่วน"))))</f>
        <v>พอใช้</v>
      </c>
    </row>
    <row r="8" spans="1:7" ht="26.25" customHeight="1" x14ac:dyDescent="0.55000000000000004">
      <c r="A8" s="28" t="s">
        <v>18</v>
      </c>
      <c r="B8" s="28">
        <v>1</v>
      </c>
      <c r="C8" s="29" t="s">
        <v>26</v>
      </c>
      <c r="D8" s="29">
        <f>กรอกคะแนน!B14</f>
        <v>5</v>
      </c>
      <c r="E8" s="29" t="s">
        <v>26</v>
      </c>
      <c r="F8" s="29">
        <f>กรอกคะแนน!B14</f>
        <v>5</v>
      </c>
      <c r="G8" s="29" t="str">
        <f t="shared" si="0"/>
        <v>ดีมาก</v>
      </c>
    </row>
    <row r="9" spans="1:7" ht="26.25" customHeight="1" x14ac:dyDescent="0.55000000000000004">
      <c r="A9" s="30" t="s">
        <v>19</v>
      </c>
      <c r="B9" s="30">
        <v>1</v>
      </c>
      <c r="C9" s="31" t="s">
        <v>26</v>
      </c>
      <c r="D9" s="31">
        <f>กรอกคะแนน!B15</f>
        <v>5</v>
      </c>
      <c r="E9" s="31" t="s">
        <v>26</v>
      </c>
      <c r="F9" s="31">
        <f>กรอกคะแนน!B15</f>
        <v>5</v>
      </c>
      <c r="G9" s="31" t="str">
        <f t="shared" si="0"/>
        <v>ดีมาก</v>
      </c>
    </row>
    <row r="10" spans="1:7" ht="26.25" customHeight="1" x14ac:dyDescent="0.55000000000000004">
      <c r="A10" s="32" t="s">
        <v>20</v>
      </c>
      <c r="B10" s="32">
        <v>2</v>
      </c>
      <c r="C10" s="33" t="s">
        <v>26</v>
      </c>
      <c r="D10" s="33">
        <f>(กรอกคะแนน!B16+กรอกคะแนน!B17)/2</f>
        <v>4.5</v>
      </c>
      <c r="E10" s="33" t="s">
        <v>26</v>
      </c>
      <c r="F10" s="33">
        <f>(กรอกคะแนน!B16+กรอกคะแนน!B17)/2</f>
        <v>4.5</v>
      </c>
      <c r="G10" s="33" t="str">
        <f t="shared" si="0"/>
        <v>ดี</v>
      </c>
    </row>
    <row r="11" spans="1:7" ht="26.25" customHeight="1" x14ac:dyDescent="0.55000000000000004">
      <c r="A11" s="34" t="s">
        <v>25</v>
      </c>
      <c r="B11" s="34">
        <f>SUM(B6:B10)</f>
        <v>13</v>
      </c>
      <c r="C11" s="35">
        <v>4</v>
      </c>
      <c r="D11" s="35">
        <v>7</v>
      </c>
      <c r="E11" s="35">
        <v>2</v>
      </c>
      <c r="F11" s="36">
        <f>(กรอกคะแนน!B5+กรอกคะแนน!B6+กรอกคะแนน!B7+กรอกคะแนน!B8+กรอกคะแนน!B9+กรอกคะแนน!B10+กรอกคะแนน!B11+กรอกคะแนน!B12+กรอกคะแนน!B13+กรอกคะแนน!B14+กรอกคะแนน!B15+กรอกคะแนน!B16+กรอกคะแนน!B17)/13</f>
        <v>3.476923076923077</v>
      </c>
      <c r="G11" s="37" t="str">
        <f t="shared" si="0"/>
        <v>พอใช้</v>
      </c>
    </row>
    <row r="12" spans="1:7" ht="26.25" customHeight="1" x14ac:dyDescent="0.55000000000000004">
      <c r="A12" s="40" t="s">
        <v>14</v>
      </c>
      <c r="B12" s="41"/>
      <c r="C12" s="38">
        <f>(กรอกคะแนน!B6+กรอกคะแนน!B7+กรอกคะแนน!B8+กรอกคะแนน!B12)/4</f>
        <v>1.8550000000000002</v>
      </c>
      <c r="D12" s="38">
        <f>(กรอกคะแนน!B9+กรอกคะแนน!B10+กรอกคะแนน!B11+กรอกคะแนน!B14+กรอกคะแนน!B15+กรอกคะแนน!B16+กรอกคะแนน!B17)/7</f>
        <v>4.8571428571428568</v>
      </c>
      <c r="E12" s="38">
        <f>(กรอกคะแนน!B5+กรอกคะแนน!B13)/2</f>
        <v>1.89</v>
      </c>
      <c r="F12" s="20"/>
      <c r="G12" s="21"/>
    </row>
    <row r="13" spans="1:7" ht="26.25" customHeight="1" x14ac:dyDescent="0.55000000000000004">
      <c r="A13" s="42"/>
      <c r="B13" s="43"/>
      <c r="C13" s="39" t="str">
        <f>IF(C12&gt;=4.51,"ดีมาก",IF(C12&gt;=3.51,"ดี",IF(C12&gt;=2.51,"พอใช้",IF(C12&gt;=1.51,"ต้องปรับปรุง","ต้องปรับปรุงเร่งด่วน"))))</f>
        <v>ต้องปรับปรุง</v>
      </c>
      <c r="D13" s="39" t="str">
        <f>IF(D12&gt;=4.51,"ดีมาก",IF(D12&gt;=3.51,"ดี",IF(D12&gt;=2.51,"พอใช้",IF(D12&gt;=1.51,"ต้องปรับปรุง","ต้องปรับปรุงเร่งด่วน"))))</f>
        <v>ดีมาก</v>
      </c>
      <c r="E13" s="39" t="str">
        <f>IF(E12&gt;=4.51,"ดีมาก",IF(E12&gt;=3.51,"ดี",IF(E12&gt;=2.51,"พอใช้",IF(E12&gt;=1.51,"ต้องปรับปรุง","ต้องปรับปรุงเร่งด่วน"))))</f>
        <v>ต้องปรับปรุง</v>
      </c>
      <c r="F13" s="22"/>
      <c r="G13" s="22"/>
    </row>
  </sheetData>
  <sheetProtection password="D0C0" sheet="1" objects="1" scenarios="1" selectLockedCells="1" selectUnlockedCells="1"/>
  <mergeCells count="7">
    <mergeCell ref="A12:B13"/>
    <mergeCell ref="A1:G1"/>
    <mergeCell ref="A3:A5"/>
    <mergeCell ref="G3:G5"/>
    <mergeCell ref="B3:B5"/>
    <mergeCell ref="F3:F5"/>
    <mergeCell ref="C3:E4"/>
  </mergeCells>
  <printOptions horizontalCentered="1"/>
  <pageMargins left="0.7" right="0.45" top="1.18" bottom="0.75" header="0.75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กรอกคะแนน</vt:lpstr>
      <vt:lpstr>ผลประเมิน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Aor Bala</cp:lastModifiedBy>
  <cp:lastPrinted>2015-09-29T01:29:31Z</cp:lastPrinted>
  <dcterms:created xsi:type="dcterms:W3CDTF">2011-02-09T03:09:10Z</dcterms:created>
  <dcterms:modified xsi:type="dcterms:W3CDTF">2017-07-21T03:02:56Z</dcterms:modified>
</cp:coreProperties>
</file>